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9ABC5DAE-B4BE-4C79-B8E5-94D06208FC48}" xr6:coauthVersionLast="36" xr6:coauthVersionMax="36" xr10:uidLastSave="{00000000-0000-0000-0000-000000000000}"/>
  <bookViews>
    <workbookView xWindow="0" yWindow="0" windowWidth="22260" windowHeight="12650" xr2:uid="{00000000-000D-0000-FFFF-FFFF00000000}"/>
  </bookViews>
  <sheets>
    <sheet name="Introduction" sheetId="7" r:id="rId1"/>
    <sheet name="Bilans_annuel" sheetId="1" r:id="rId2"/>
    <sheet name="Bilans_saisonniers" sheetId="2" r:id="rId3"/>
    <sheet name="Synthese"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 r="E3" i="1"/>
  <c r="E6" i="1" s="1"/>
  <c r="H21" i="1"/>
  <c r="H15" i="1"/>
  <c r="H9" i="1"/>
  <c r="H5" i="1"/>
  <c r="H20" i="1"/>
  <c r="H14" i="1"/>
  <c r="H8" i="1"/>
  <c r="H4" i="1"/>
  <c r="H19" i="1"/>
  <c r="H22" i="1" s="1"/>
  <c r="H13" i="1"/>
  <c r="H16" i="1" s="1"/>
  <c r="H7" i="1"/>
  <c r="H10" i="1" s="1"/>
  <c r="H3" i="1"/>
  <c r="E7" i="1"/>
  <c r="E13" i="1"/>
  <c r="E19" i="1"/>
  <c r="E8" i="1"/>
  <c r="E14" i="1"/>
  <c r="E20" i="1"/>
  <c r="E9" i="1"/>
  <c r="E15" i="1"/>
  <c r="E21" i="1"/>
  <c r="Z83" i="2"/>
  <c r="W83" i="2"/>
  <c r="T83" i="2"/>
  <c r="Q83" i="2"/>
  <c r="N83" i="2"/>
  <c r="K83" i="2"/>
  <c r="H83" i="2"/>
  <c r="E83" i="2"/>
  <c r="Z78" i="2"/>
  <c r="W78" i="2"/>
  <c r="T78" i="2"/>
  <c r="Q78" i="2"/>
  <c r="N78" i="2"/>
  <c r="K78" i="2"/>
  <c r="H78" i="2"/>
  <c r="E78" i="2"/>
  <c r="Z73" i="2"/>
  <c r="W73" i="2"/>
  <c r="T73" i="2"/>
  <c r="Q73" i="2"/>
  <c r="N73" i="2"/>
  <c r="K73" i="2"/>
  <c r="H73" i="2"/>
  <c r="E73" i="2"/>
  <c r="Z68" i="2"/>
  <c r="W68" i="2"/>
  <c r="T68" i="2"/>
  <c r="Q68" i="2"/>
  <c r="N68" i="2"/>
  <c r="K68" i="2"/>
  <c r="H68" i="2"/>
  <c r="E68" i="2"/>
  <c r="Z63" i="2"/>
  <c r="W63" i="2"/>
  <c r="T63" i="2"/>
  <c r="Q63" i="2"/>
  <c r="N63" i="2"/>
  <c r="K63" i="2"/>
  <c r="H63" i="2"/>
  <c r="E63" i="2"/>
  <c r="N58" i="2"/>
  <c r="K58" i="2"/>
  <c r="Z53" i="2"/>
  <c r="W53" i="2"/>
  <c r="Z48" i="2"/>
  <c r="W48" i="2"/>
  <c r="T48" i="2"/>
  <c r="Q48" i="2"/>
  <c r="N48" i="2"/>
  <c r="K48" i="2"/>
  <c r="H48" i="2"/>
  <c r="E48" i="2"/>
  <c r="Z43" i="2"/>
  <c r="W43" i="2"/>
  <c r="T43" i="2"/>
  <c r="Q43" i="2"/>
  <c r="N43" i="2"/>
  <c r="K43" i="2"/>
  <c r="H43" i="2"/>
  <c r="E43" i="2"/>
  <c r="Z38" i="2"/>
  <c r="W38" i="2"/>
  <c r="T38" i="2"/>
  <c r="Q38" i="2"/>
  <c r="N38" i="2"/>
  <c r="K38" i="2"/>
  <c r="H38" i="2"/>
  <c r="E38" i="2"/>
  <c r="Z33" i="2"/>
  <c r="W33" i="2"/>
  <c r="T33" i="2"/>
  <c r="Q33" i="2"/>
  <c r="N33" i="2"/>
  <c r="K33" i="2"/>
  <c r="H33" i="2"/>
  <c r="E33" i="2"/>
  <c r="Z28" i="2"/>
  <c r="W28" i="2"/>
  <c r="T28" i="2"/>
  <c r="Q28" i="2"/>
  <c r="N28" i="2"/>
  <c r="K28" i="2"/>
  <c r="H28" i="2"/>
  <c r="E28" i="2"/>
  <c r="Z23" i="2"/>
  <c r="W23" i="2"/>
  <c r="T23" i="2"/>
  <c r="Q23" i="2"/>
  <c r="N23" i="2"/>
  <c r="K23" i="2"/>
  <c r="H23" i="2"/>
  <c r="E23" i="2"/>
  <c r="Z18" i="2"/>
  <c r="W18" i="2"/>
  <c r="T18" i="2"/>
  <c r="Q18" i="2"/>
  <c r="N18" i="2"/>
  <c r="K18" i="2"/>
  <c r="H18" i="2"/>
  <c r="E18" i="2"/>
  <c r="Z13" i="2"/>
  <c r="W13" i="2"/>
  <c r="T13" i="2"/>
  <c r="Q13" i="2"/>
  <c r="N13" i="2"/>
  <c r="K13" i="2"/>
  <c r="H13" i="2"/>
  <c r="E13" i="2"/>
  <c r="Z8" i="2"/>
  <c r="W8" i="2"/>
  <c r="T8" i="2"/>
  <c r="Q8" i="2"/>
  <c r="N8" i="2"/>
  <c r="K8" i="2"/>
  <c r="H8" i="2"/>
  <c r="E8" i="2"/>
  <c r="Z7" i="2"/>
  <c r="Z6" i="2"/>
  <c r="Z5" i="2"/>
  <c r="Z12" i="2"/>
  <c r="Z11" i="2"/>
  <c r="Z10" i="2"/>
  <c r="Z17" i="2"/>
  <c r="Z16" i="2"/>
  <c r="Z15" i="2"/>
  <c r="Z32" i="2"/>
  <c r="Z31" i="2"/>
  <c r="Z30" i="2"/>
  <c r="Z37" i="2"/>
  <c r="Z36" i="2"/>
  <c r="Z35" i="2"/>
  <c r="Z42" i="2"/>
  <c r="Z41" i="2"/>
  <c r="Z40" i="2"/>
  <c r="Z47" i="2"/>
  <c r="Z46" i="2"/>
  <c r="Z45" i="2"/>
  <c r="Z52" i="2"/>
  <c r="Z51" i="2"/>
  <c r="Z50" i="2"/>
  <c r="Z62" i="2"/>
  <c r="Z61" i="2"/>
  <c r="Z60" i="2"/>
  <c r="Z67" i="2"/>
  <c r="Z66" i="2"/>
  <c r="Z65" i="2"/>
  <c r="Z72" i="2"/>
  <c r="Z71" i="2"/>
  <c r="Z70" i="2"/>
  <c r="Z77" i="2"/>
  <c r="Z76" i="2"/>
  <c r="Z75" i="2"/>
  <c r="Z82" i="2"/>
  <c r="Z81" i="2"/>
  <c r="Z80" i="2"/>
  <c r="W82" i="2"/>
  <c r="W81" i="2"/>
  <c r="W80" i="2"/>
  <c r="W77" i="2"/>
  <c r="W76" i="2"/>
  <c r="W75" i="2"/>
  <c r="W72" i="2"/>
  <c r="W71" i="2"/>
  <c r="W70" i="2"/>
  <c r="W67" i="2"/>
  <c r="W66" i="2"/>
  <c r="W65" i="2"/>
  <c r="W62" i="2"/>
  <c r="W61" i="2"/>
  <c r="W60" i="2"/>
  <c r="W52" i="2"/>
  <c r="W51" i="2"/>
  <c r="W50" i="2"/>
  <c r="W47" i="2"/>
  <c r="W46" i="2"/>
  <c r="W45" i="2"/>
  <c r="W42" i="2"/>
  <c r="W41" i="2"/>
  <c r="W40" i="2"/>
  <c r="W37" i="2"/>
  <c r="W36" i="2"/>
  <c r="W35" i="2"/>
  <c r="W32" i="2"/>
  <c r="W31" i="2"/>
  <c r="W30" i="2"/>
  <c r="W12" i="2"/>
  <c r="W11" i="2"/>
  <c r="W10" i="2"/>
  <c r="T12" i="2"/>
  <c r="T11" i="2"/>
  <c r="T10" i="2"/>
  <c r="T17" i="2"/>
  <c r="T16" i="2"/>
  <c r="T15" i="2"/>
  <c r="T22" i="2"/>
  <c r="T21" i="2"/>
  <c r="T20" i="2"/>
  <c r="T27" i="2"/>
  <c r="T26" i="2"/>
  <c r="T25" i="2"/>
  <c r="T32" i="2"/>
  <c r="T31" i="2"/>
  <c r="T30" i="2"/>
  <c r="T37" i="2"/>
  <c r="T36" i="2"/>
  <c r="T35" i="2"/>
  <c r="T62" i="2"/>
  <c r="T61" i="2"/>
  <c r="T60" i="2"/>
  <c r="T67" i="2"/>
  <c r="T66" i="2"/>
  <c r="T65" i="2"/>
  <c r="T72" i="2"/>
  <c r="T71" i="2"/>
  <c r="T70" i="2"/>
  <c r="T77" i="2"/>
  <c r="T76" i="2"/>
  <c r="T75" i="2"/>
  <c r="T82" i="2"/>
  <c r="T81" i="2"/>
  <c r="T80" i="2"/>
  <c r="Q82" i="2"/>
  <c r="Q81" i="2"/>
  <c r="Q80" i="2"/>
  <c r="Q77" i="2"/>
  <c r="Q76" i="2"/>
  <c r="Q75" i="2"/>
  <c r="Q72" i="2"/>
  <c r="Q71" i="2"/>
  <c r="Q70" i="2"/>
  <c r="Q67" i="2"/>
  <c r="Q66" i="2"/>
  <c r="Q65" i="2"/>
  <c r="Q62" i="2"/>
  <c r="Q61" i="2"/>
  <c r="Q60" i="2"/>
  <c r="Q37" i="2"/>
  <c r="Q36" i="2"/>
  <c r="Q35" i="2"/>
  <c r="Q32" i="2"/>
  <c r="Q31" i="2"/>
  <c r="Q30" i="2"/>
  <c r="Q27" i="2"/>
  <c r="Q26" i="2"/>
  <c r="Q25" i="2"/>
  <c r="Q22" i="2"/>
  <c r="Q21" i="2"/>
  <c r="Q20" i="2"/>
  <c r="Q17" i="2"/>
  <c r="Q16" i="2"/>
  <c r="Q15" i="2"/>
  <c r="Q12" i="2"/>
  <c r="Q11" i="2"/>
  <c r="Q10" i="2"/>
  <c r="N7" i="2"/>
  <c r="N6" i="2"/>
  <c r="N5" i="2"/>
  <c r="N12" i="2"/>
  <c r="N11" i="2"/>
  <c r="N10" i="2"/>
  <c r="N32" i="2"/>
  <c r="N31" i="2"/>
  <c r="N30" i="2"/>
  <c r="N37" i="2"/>
  <c r="N36" i="2"/>
  <c r="N35" i="2"/>
  <c r="N42" i="2"/>
  <c r="N41" i="2"/>
  <c r="N40" i="2"/>
  <c r="N47" i="2"/>
  <c r="N46" i="2"/>
  <c r="N45" i="2"/>
  <c r="N57" i="2"/>
  <c r="N56" i="2"/>
  <c r="N55" i="2"/>
  <c r="N62" i="2"/>
  <c r="N61" i="2"/>
  <c r="N60" i="2"/>
  <c r="N67" i="2"/>
  <c r="N66" i="2"/>
  <c r="N65" i="2"/>
  <c r="N72" i="2"/>
  <c r="N71" i="2"/>
  <c r="N70" i="2"/>
  <c r="N77" i="2"/>
  <c r="N76" i="2"/>
  <c r="N75" i="2"/>
  <c r="N82" i="2"/>
  <c r="N81" i="2"/>
  <c r="N80" i="2"/>
  <c r="K82" i="2"/>
  <c r="K81" i="2"/>
  <c r="K80" i="2"/>
  <c r="K77" i="2"/>
  <c r="K76" i="2"/>
  <c r="K75" i="2"/>
  <c r="K72" i="2"/>
  <c r="K71" i="2"/>
  <c r="K70" i="2"/>
  <c r="K67" i="2"/>
  <c r="K66" i="2"/>
  <c r="K65" i="2"/>
  <c r="K62" i="2"/>
  <c r="K61" i="2"/>
  <c r="K60" i="2"/>
  <c r="K57" i="2"/>
  <c r="K56" i="2"/>
  <c r="K55" i="2"/>
  <c r="K47" i="2"/>
  <c r="K46" i="2"/>
  <c r="K45" i="2"/>
  <c r="K42" i="2"/>
  <c r="K41" i="2"/>
  <c r="K40" i="2"/>
  <c r="K37" i="2"/>
  <c r="K36" i="2"/>
  <c r="K35" i="2"/>
  <c r="K32" i="2"/>
  <c r="K31" i="2"/>
  <c r="K30" i="2"/>
  <c r="H82" i="2"/>
  <c r="H81" i="2"/>
  <c r="H80" i="2"/>
  <c r="H77" i="2"/>
  <c r="H76" i="2"/>
  <c r="H75" i="2"/>
  <c r="H72" i="2"/>
  <c r="H71" i="2"/>
  <c r="H70" i="2"/>
  <c r="H67" i="2"/>
  <c r="H66" i="2"/>
  <c r="H65" i="2"/>
  <c r="H62" i="2"/>
  <c r="H61" i="2"/>
  <c r="H60" i="2"/>
  <c r="H47" i="2"/>
  <c r="H46" i="2"/>
  <c r="H45" i="2"/>
  <c r="H42" i="2"/>
  <c r="H41" i="2"/>
  <c r="H40" i="2"/>
  <c r="H37" i="2"/>
  <c r="H36" i="2"/>
  <c r="H35" i="2"/>
  <c r="H32" i="2"/>
  <c r="H31" i="2"/>
  <c r="H30" i="2"/>
  <c r="H27" i="2"/>
  <c r="H26" i="2"/>
  <c r="H25" i="2"/>
  <c r="H22" i="2"/>
  <c r="H21" i="2"/>
  <c r="H20" i="2"/>
  <c r="H17" i="2"/>
  <c r="H16" i="2"/>
  <c r="H15" i="2"/>
  <c r="H12" i="2"/>
  <c r="H11" i="2"/>
  <c r="H10" i="2"/>
  <c r="H7" i="2"/>
  <c r="H6" i="2"/>
  <c r="H5" i="2"/>
  <c r="E82" i="2"/>
  <c r="E81" i="2"/>
  <c r="E80" i="2"/>
  <c r="E77" i="2"/>
  <c r="E76" i="2"/>
  <c r="E75" i="2"/>
  <c r="E72" i="2"/>
  <c r="E71" i="2"/>
  <c r="E70" i="2"/>
  <c r="E67" i="2"/>
  <c r="E66" i="2"/>
  <c r="E65" i="2"/>
  <c r="E62" i="2"/>
  <c r="E61" i="2"/>
  <c r="E60" i="2"/>
  <c r="E47" i="2"/>
  <c r="E46" i="2"/>
  <c r="E45" i="2"/>
  <c r="E42" i="2"/>
  <c r="E41" i="2"/>
  <c r="E40" i="2"/>
  <c r="E37" i="2"/>
  <c r="E36" i="2"/>
  <c r="E35" i="2"/>
  <c r="E32" i="2"/>
  <c r="E31" i="2"/>
  <c r="E30" i="2"/>
  <c r="E27" i="2"/>
  <c r="E26" i="2"/>
  <c r="E25" i="2"/>
  <c r="E22" i="2"/>
  <c r="E21" i="2"/>
  <c r="E20" i="2"/>
  <c r="E17" i="2"/>
  <c r="E16" i="2"/>
  <c r="E15" i="2"/>
  <c r="E12" i="2"/>
  <c r="E11" i="2"/>
  <c r="E10" i="2"/>
  <c r="K12" i="2"/>
  <c r="K11" i="2"/>
  <c r="K10" i="2"/>
  <c r="W7" i="2"/>
  <c r="W6" i="2"/>
  <c r="W5" i="2"/>
  <c r="T7" i="2"/>
  <c r="T6" i="2"/>
  <c r="T5" i="2"/>
  <c r="Q7" i="2"/>
  <c r="Q6" i="2"/>
  <c r="Q5" i="2"/>
  <c r="K7" i="2"/>
  <c r="K6" i="2"/>
  <c r="K5" i="2"/>
  <c r="E6" i="2"/>
  <c r="E7" i="2"/>
  <c r="E5" i="2"/>
  <c r="H6" i="1" l="1"/>
  <c r="E22" i="1"/>
  <c r="E16" i="1"/>
  <c r="E10" i="1"/>
</calcChain>
</file>

<file path=xl/sharedStrings.xml><?xml version="1.0" encoding="utf-8"?>
<sst xmlns="http://schemas.openxmlformats.org/spreadsheetml/2006/main" count="279" uniqueCount="60">
  <si>
    <t>Frequence</t>
  </si>
  <si>
    <t>Periode</t>
  </si>
  <si>
    <t>1990-2020</t>
  </si>
  <si>
    <t>Cumul de precipitations annuelles, annees les plus humides</t>
  </si>
  <si>
    <t>Cumul de precipitations annuelles, annees les plus seches</t>
  </si>
  <si>
    <t>Bilan P-ETP, annees les plus humides</t>
  </si>
  <si>
    <t>Bilan P-ETP, annees les plus seches</t>
  </si>
  <si>
    <t>Mee</t>
  </si>
  <si>
    <t>Saclay</t>
  </si>
  <si>
    <t>Cergy</t>
  </si>
  <si>
    <t>1 an sur 2</t>
  </si>
  <si>
    <t>1 an sur 5</t>
  </si>
  <si>
    <t>Saison</t>
  </si>
  <si>
    <t>Hiver</t>
  </si>
  <si>
    <t>Printemps</t>
  </si>
  <si>
    <t>Automne</t>
  </si>
  <si>
    <t xml:space="preserve">1 an sur 2 </t>
  </si>
  <si>
    <t>Temperature moyenne</t>
  </si>
  <si>
    <t>Temperature maximale atteinte</t>
  </si>
  <si>
    <t>Nb de jours avec Tmax sup a 30</t>
  </si>
  <si>
    <t xml:space="preserve">Cumul des jours de canicule avec Tmax sup 30 et Tmin sup 18 pendant 3 j successifs </t>
  </si>
  <si>
    <t>Duree maximale des canicules</t>
  </si>
  <si>
    <t>Temperature minimale atteinte</t>
  </si>
  <si>
    <t>Amplitude thermique maximale entre jours et nuits Tmax-Tmin</t>
  </si>
  <si>
    <t>Nb de jours de gel, T inf 0</t>
  </si>
  <si>
    <t>Nb de jours de gel, T inf -2</t>
  </si>
  <si>
    <t>Premieres gelees d'automne, T inf 0 avec un an sur cinq gel plus precoce</t>
  </si>
  <si>
    <t>Dernieres gelees de printemps, T inf 0 avec un an sur cinq gel plus tardif</t>
  </si>
  <si>
    <t>Cumul de precipitations, annees plus humides</t>
  </si>
  <si>
    <t>Cumul de precipitations, annees plus seches</t>
  </si>
  <si>
    <t>Max de cumul de precipitations en  3 jours</t>
  </si>
  <si>
    <t>P-ETP, annees plus humides</t>
  </si>
  <si>
    <t>P-ETP, annees plus seches</t>
  </si>
  <si>
    <t>Reel</t>
  </si>
  <si>
    <t>Modélisé</t>
  </si>
  <si>
    <t>Réel</t>
  </si>
  <si>
    <t>Site</t>
  </si>
  <si>
    <t>Été</t>
  </si>
  <si>
    <t>Observation</t>
  </si>
  <si>
    <t xml:space="preserve">Valeurs de températures minimales assez proches entre le modèle et le réel. LE modèle a tendance à montrer des températures minimales un peu supérieures en automne (plus chaud) et pour les extrêmes du printemps. </t>
  </si>
  <si>
    <t>Moyenne des écarts</t>
  </si>
  <si>
    <t>Estimation proche mais tendance à estimer températures plus fraîches en hiver et printemps et plus chaudes en automne et été.</t>
  </si>
  <si>
    <t xml:space="preserve">Estimation proche mais  températures plus fraîches en hiver, en médianes printanière et extrême (1 sur 5) en automne. Tendance à légèrement sur-estimer les extrêmes du printemps, l'été et la médiane automnale. </t>
  </si>
  <si>
    <t xml:space="preserve">Modèle très proche pour l'autonme et pour médiane estivale. Pour les années extrêmes (1 an sur 5), le modèle a tendance à  légèrement surestimer le nombre de jours avec T&gt;30. </t>
  </si>
  <si>
    <t>En médiane ou extrême (1 sur 5), le modèle tend à surestimer la durée maximale des canicules (2 jours de plus en moyenne).</t>
  </si>
  <si>
    <t>En médiane ou en extrême (1 sur 5), le modèle tend à surestimer les jours de canicule (3-4 jours de plus en moyenne).</t>
  </si>
  <si>
    <t>Pour les amplitudes, le modèle donne des bons ordres de grandeur mais tend généralement à les sous estimer légèrement à toutes les saisons (de 1 à 2°).</t>
  </si>
  <si>
    <t>Le modèle a tendance à sous estimer le nombre de jours de gel (0°) en hiver (1 à 2 jours en moins en moyenne).</t>
  </si>
  <si>
    <t>Le modèle a tendance à sous estimer le nombre de jours de gel (-2°) en hiver (1 à 2 jours en moins en moyenne).</t>
  </si>
  <si>
    <t>Sur les premières gelées d'automne, le modèle prédit des dates beaucoup plus tardives que le réel (8 à 13 jours plus tard en moyenne !).D'où l'intérêt de plutôt regarder le décalage que les valeurs absolues données par le modèle et d'alerter les agriculteurs sur ces chiffres.</t>
  </si>
  <si>
    <t>Sur les dernières gelées de printemps, en médiane le modèle n'est pas si éloigné de la réalité même s'il prévoit des dates légèrement plus tôt (3 jours en moyenne). Pour les extrêmes le modèle prévoit aussi des dates de fin de gel plus tôt (6 jours en moyenne). D'où l'intérêt de plutôt regarder le décalage que les valeurs absolues données par le modèle et d'alerter les agriculteurs sur ces chiffres.</t>
  </si>
  <si>
    <t>Ecart</t>
  </si>
  <si>
    <t>Observations</t>
  </si>
  <si>
    <t>Sur bilan P-ETP, on ne peut pas conclure car ce ne sont pas les mêmes modes de calcul mais si on ne considère pas cela, on peut dire malgré tout: le modèle a tendance à sous-estimer les déficits hydriques, mais moins d'écart pour les années les plus sèches.</t>
  </si>
  <si>
    <t>En médiane et pour les années les plus sèches le modèle est très proche du réel. Pour les années les plus humides (1 an sur 5) le modèle a tendance à surestimer les précipitations (66mm en plus en moyenne).</t>
  </si>
  <si>
    <t>Sur les cumuls de précipiations le modèle est très robuste mais il tend à surestimer le cumul des années les plus humides au printemps (+50mm en moyenne) et en été (+20 mm en moyenne).</t>
  </si>
  <si>
    <t>Pour les cumuls des années les plus sèches, le modèle est très robuste.</t>
  </si>
  <si>
    <t>Le modèle est relativement robuste sur les cumuls de précipitations sur 3 jours, mais tend à légèrement surestimer les cumuls surtout en été et en automne (5 à 8mm en plus sur 3 jours).</t>
  </si>
  <si>
    <t>Les données P-ETP du modèle et réelles ne sont pas calculées de la même manière donc on ne peut pas comparer. Cependant si on prend la valeur du modèle comme un proxy, on voit, que le modèle tend à sous-estimer le déficit hydrique en particulier pour les printemps humides (car surestime cumule de précipitations des printemps humides).</t>
  </si>
  <si>
    <t>Les données P-ETP du modèle et réelles ne sont pas calculées de la même manière donc on ne peut pas comparer. Cependant si on prend la valeur du modèle comme un proxy, on voit, que le modèle tend à sous-estimer le déficit hydrique sauf pour les étés les plus secs où là le déficit hydrique est surestimé (P-ETP plus bas) car températures estivales légèrement surestimées.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</si>
</sst>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0" fontId="16" fillId="0" borderId="0" xfId="0" applyFont="1"/>
    <xf numFmtId="2" fontId="16" fillId="0" borderId="0" xfId="1" applyNumberFormat="1" applyFont="1"/>
    <xf numFmtId="2" fontId="0" fillId="0" borderId="0" xfId="1" applyNumberFormat="1" applyFont="1"/>
    <xf numFmtId="0" fontId="0" fillId="0" borderId="0" xfId="1" applyNumberFormat="1" applyFont="1"/>
    <xf numFmtId="0" fontId="0" fillId="0" borderId="0" xfId="0"/>
    <xf numFmtId="0" fontId="0" fillId="0" borderId="0" xfId="0"/>
    <xf numFmtId="0" fontId="16" fillId="0" borderId="0" xfId="0" applyNumberFormat="1" applyFont="1"/>
    <xf numFmtId="0" fontId="0" fillId="0" borderId="0" xfId="0" applyNumberFormat="1"/>
    <xf numFmtId="164" fontId="0" fillId="0" borderId="0" xfId="0" applyNumberFormat="1"/>
    <xf numFmtId="165" fontId="0" fillId="0" borderId="0" xfId="1" applyNumberFormat="1" applyFont="1"/>
    <xf numFmtId="0" fontId="16" fillId="0" borderId="0" xfId="1" applyNumberFormat="1" applyFont="1"/>
    <xf numFmtId="0" fontId="16" fillId="0" borderId="0" xfId="0" applyFont="1" applyAlignment="1">
      <alignment horizontal="center" vertical="center"/>
    </xf>
    <xf numFmtId="0" fontId="0" fillId="0" borderId="0" xfId="0" applyAlignment="1">
      <alignment horizontal="left" vertical="center"/>
    </xf>
    <xf numFmtId="2" fontId="16" fillId="0" borderId="0" xfId="1" applyNumberFormat="1" applyFont="1" applyAlignment="1">
      <alignment horizontal="center"/>
    </xf>
    <xf numFmtId="0" fontId="16" fillId="0" borderId="0" xfId="0" applyFont="1" applyAlignment="1">
      <alignment horizontal="center" vertical="center"/>
    </xf>
    <xf numFmtId="0" fontId="0" fillId="36" borderId="0" xfId="0" applyFill="1" applyAlignment="1">
      <alignment horizontal="left" vertical="center" wrapText="1"/>
    </xf>
    <xf numFmtId="0" fontId="18" fillId="37" borderId="0" xfId="0" applyFont="1" applyFill="1" applyAlignment="1">
      <alignment horizontal="center" wrapText="1"/>
    </xf>
    <xf numFmtId="0" fontId="16" fillId="0" borderId="0" xfId="0" applyNumberFormat="1" applyFont="1" applyAlignment="1">
      <alignment horizontal="center"/>
    </xf>
    <xf numFmtId="0" fontId="16" fillId="0" borderId="0" xfId="0" applyFont="1" applyAlignment="1">
      <alignment horizontal="center"/>
    </xf>
    <xf numFmtId="0" fontId="0" fillId="0" borderId="0" xfId="0" applyNumberFormat="1" applyAlignment="1">
      <alignment horizontal="center"/>
    </xf>
    <xf numFmtId="0" fontId="16" fillId="34" borderId="0" xfId="0" applyNumberFormat="1" applyFont="1" applyFill="1" applyAlignment="1">
      <alignment horizontal="left"/>
    </xf>
    <xf numFmtId="0" fontId="0" fillId="34" borderId="0" xfId="0" applyNumberFormat="1" applyFill="1" applyAlignment="1">
      <alignment horizontal="left"/>
    </xf>
    <xf numFmtId="0" fontId="16" fillId="34" borderId="0" xfId="0" applyNumberFormat="1" applyFont="1" applyFill="1" applyAlignment="1">
      <alignment horizontal="left" vertical="center"/>
    </xf>
    <xf numFmtId="0" fontId="0" fillId="34" borderId="0" xfId="0" applyNumberFormat="1" applyFill="1" applyAlignment="1">
      <alignment horizontal="left" vertical="center"/>
    </xf>
    <xf numFmtId="0" fontId="16" fillId="35" borderId="0" xfId="0" applyNumberFormat="1" applyFont="1" applyFill="1" applyAlignment="1">
      <alignment horizontal="left"/>
    </xf>
    <xf numFmtId="0" fontId="16" fillId="35" borderId="0" xfId="0" applyNumberFormat="1" applyFont="1" applyFill="1" applyAlignment="1">
      <alignment horizontal="left" vertical="center"/>
    </xf>
    <xf numFmtId="0" fontId="16" fillId="35" borderId="0" xfId="0" applyNumberFormat="1" applyFont="1" applyFill="1" applyAlignment="1">
      <alignment horizontal="center" wrapText="1"/>
    </xf>
    <xf numFmtId="0" fontId="16" fillId="33" borderId="0" xfId="0" applyNumberFormat="1" applyFont="1" applyFill="1" applyAlignment="1">
      <alignment horizontal="left"/>
    </xf>
  </cellXfs>
  <cellStyles count="43">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Neutre" xfId="9" builtinId="28" customBuiltin="1"/>
    <cellStyle name="Normal" xfId="0" builtinId="0"/>
    <cellStyle name="Note" xfId="16" builtinId="10" customBuiltin="1"/>
    <cellStyle name="Pourcentage" xfId="1"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146050</xdr:colOff>
      <xdr:row>0</xdr:row>
      <xdr:rowOff>82550</xdr:rowOff>
    </xdr:from>
    <xdr:to>
      <xdr:col>9</xdr:col>
      <xdr:colOff>63500</xdr:colOff>
      <xdr:row>14</xdr:row>
      <xdr:rowOff>82550</xdr:rowOff>
    </xdr:to>
    <xdr:sp macro="" textlink="">
      <xdr:nvSpPr>
        <xdr:cNvPr id="2" name="ZoneTexte 1">
          <a:extLst>
            <a:ext uri="{FF2B5EF4-FFF2-40B4-BE49-F238E27FC236}">
              <a16:creationId xmlns:a16="http://schemas.microsoft.com/office/drawing/2014/main" id="{6834C950-15BF-4736-8251-572730935580}"/>
            </a:ext>
          </a:extLst>
        </xdr:cNvPr>
        <xdr:cNvSpPr txBox="1"/>
      </xdr:nvSpPr>
      <xdr:spPr>
        <a:xfrm>
          <a:off x="146050" y="82550"/>
          <a:ext cx="6775450" cy="257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Pour les projections climatiques, nous avons utilisé le modèle climatique régional CLMcom-CCLM4-8-17, disponible sur le portail DRIAS appliqué à des zones de 8*8km (pour</a:t>
          </a:r>
          <a:r>
            <a:rPr lang="fr-FR" sz="1100" baseline="0">
              <a:solidFill>
                <a:schemeClr val="dk1"/>
              </a:solidFill>
              <a:effectLst/>
              <a:latin typeface="+mn-lt"/>
              <a:ea typeface="+mn-ea"/>
              <a:cs typeface="+mn-cs"/>
            </a:rPr>
            <a:t> Saclay, Le Mée-sur-Seine, Cergy)</a:t>
          </a:r>
          <a:r>
            <a:rPr lang="fr-FR" sz="1100">
              <a:solidFill>
                <a:schemeClr val="dk1"/>
              </a:solidFill>
              <a:effectLst/>
              <a:latin typeface="+mn-lt"/>
              <a:ea typeface="+mn-ea"/>
              <a:cs typeface="+mn-cs"/>
            </a:rPr>
            <a:t>. Nous avons considéré le scénario d’émissions RCP 4.5. Ce scénario est le scénario « intermédiaire» du GIEC ni très optimiste ni très pessimiste en termes de niveau d’émissions de gaz à effet de serre.  Comme pour tout modèle les projections présentent une part d’incertitude et doivent être pris avec un recul critique.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Pour prendre du recul sur la robustesse du modèle, nous comparons</a:t>
          </a:r>
          <a:r>
            <a:rPr lang="fr-FR" sz="1100" baseline="0">
              <a:solidFill>
                <a:schemeClr val="dk1"/>
              </a:solidFill>
              <a:effectLst/>
              <a:latin typeface="+mn-lt"/>
              <a:ea typeface="+mn-ea"/>
              <a:cs typeface="+mn-cs"/>
            </a:rPr>
            <a:t> ici le résultat de la modélisation pour la période 1990-2020 avec les données réelles de cette période en utilisant les indicateurs climatiques construits dans notre approche. </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hlinkClick xmlns:r="http://schemas.openxmlformats.org/officeDocument/2006/relationships" r:id=""/>
            </a:rPr>
            <a:t>http://www.drias-climat.fr/</a:t>
          </a:r>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hlinkClick xmlns:r="http://schemas.openxmlformats.org/officeDocument/2006/relationships" r:id=""/>
            </a:rPr>
            <a:t>https://www.ecologie.gouv.fr/sites/default/files/ONERC_Fiche_scenarios_evolution_GES_GIEC.pdf</a:t>
          </a:r>
          <a:endParaRPr lang="fr-FR" sz="1100">
            <a:solidFill>
              <a:schemeClr val="dk1"/>
            </a:solidFill>
            <a:effectLst/>
            <a:latin typeface="+mn-lt"/>
            <a:ea typeface="+mn-ea"/>
            <a:cs typeface="+mn-cs"/>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603250</xdr:colOff>
      <xdr:row>0</xdr:row>
      <xdr:rowOff>114298</xdr:rowOff>
    </xdr:from>
    <xdr:to>
      <xdr:col>17</xdr:col>
      <xdr:colOff>444500</xdr:colOff>
      <xdr:row>38</xdr:row>
      <xdr:rowOff>105834</xdr:rowOff>
    </xdr:to>
    <xdr:sp macro="" textlink="">
      <xdr:nvSpPr>
        <xdr:cNvPr id="2" name="ZoneTexte 1">
          <a:extLst>
            <a:ext uri="{FF2B5EF4-FFF2-40B4-BE49-F238E27FC236}">
              <a16:creationId xmlns:a16="http://schemas.microsoft.com/office/drawing/2014/main" id="{12DDC50F-5FBE-41AF-AD30-4CF5627C8757}"/>
            </a:ext>
          </a:extLst>
        </xdr:cNvPr>
        <xdr:cNvSpPr txBox="1"/>
      </xdr:nvSpPr>
      <xdr:spPr>
        <a:xfrm>
          <a:off x="603250" y="114298"/>
          <a:ext cx="12795250" cy="6828369"/>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Sur</a:t>
          </a:r>
          <a:r>
            <a:rPr lang="fr-FR" sz="1100" b="1" baseline="0"/>
            <a:t> bilan annuel:</a:t>
          </a:r>
          <a:endParaRPr lang="fr-FR" sz="1100" b="1"/>
        </a:p>
        <a:p>
          <a:r>
            <a:rPr lang="fr-FR" sz="1100" b="0"/>
            <a:t>Sur cumul annuel de précipitations</a:t>
          </a:r>
          <a:r>
            <a:rPr lang="fr-FR" sz="1100" b="0" baseline="0"/>
            <a:t> : en médiane et pour les années les plus sèches le modèle est très proche du réel. Pour les années les plus humides (1 an sur 5) le modèle a tendance à surestimer les précipitations (66mm en plus en moyenne).</a:t>
          </a:r>
        </a:p>
        <a:p>
          <a:endParaRPr lang="fr-FR" sz="1100" b="0" baseline="0"/>
        </a:p>
        <a:p>
          <a:r>
            <a:rPr lang="fr-FR" sz="1100" b="1" baseline="0"/>
            <a:t>Sur bilan saisonnier:</a:t>
          </a:r>
        </a:p>
        <a:p>
          <a:r>
            <a:rPr lang="fr-FR" sz="1100" b="0" u="sng" baseline="0"/>
            <a:t>Estimation globale des températures proche du réel malgré de légers écarts et saisons légèrement plus marquées</a:t>
          </a:r>
        </a:p>
        <a:p>
          <a:r>
            <a:rPr lang="fr-FR" sz="1100" b="0" baseline="0"/>
            <a:t>Cependant, tendance à estimer températures plus fraîches en hiver et printemps et plus chaudes en automne et été (saison un peu plus marquées) avec quelques jours caniculaires en plus (2 en moyenne).Pour les amplitudes thermiques, le modèle donne des bons ordres de grandeur mais tend généralement à les sous estimer légèrement à toutes les saisons (de 1 à 2°).</a:t>
          </a:r>
        </a:p>
        <a:p>
          <a:endParaRPr lang="fr-FR" sz="1100" b="0" baseline="0"/>
        </a:p>
        <a:p>
          <a:r>
            <a:rPr lang="fr-FR" sz="1100" b="0" baseline="0"/>
            <a:t>Le modèle tend à sous estimer légèrement le nombre de gel en hiver (2 jours en moins en moyenne).</a:t>
          </a:r>
        </a:p>
        <a:p>
          <a:endParaRPr lang="fr-FR" sz="1100" b="0" baseline="0"/>
        </a:p>
        <a:p>
          <a:r>
            <a:rPr lang="fr-FR" sz="1100" b="0" u="sng" baseline="0"/>
            <a:t>Une mauvaise estimation des premières et dates de gelée</a:t>
          </a:r>
        </a:p>
        <a:p>
          <a:r>
            <a:rPr lang="fr-FR" sz="1100" b="0" baseline="0"/>
            <a:t>Sur les premières gelées d'automne, le modèle prédit des dates beaucoup plus tardives que le réel (1 à 2 semaines trop tard!).</a:t>
          </a:r>
        </a:p>
        <a:p>
          <a:endParaRPr lang="fr-FR" sz="1100" b="0" baseline="0"/>
        </a:p>
        <a:p>
          <a:r>
            <a:rPr lang="fr-FR" sz="1100" b="0" baseline="0"/>
            <a:t>Sur les dernières gelées de printemps, en médiane le modèle n'est pas si éloigné de la réalité même s'il prévoit des dates légèrement plus tôt (3 jours en moyenne). Pour les années plus fraîchers, le modèle prévoit aussi des dates de fin de gel trop tôt tôt (6 jours en moyenne). </a:t>
          </a:r>
        </a:p>
        <a:p>
          <a:endParaRPr lang="fr-FR" sz="1100" b="0" baseline="0"/>
        </a:p>
        <a:p>
          <a:r>
            <a:rPr lang="fr-FR" sz="1100" b="0" baseline="0"/>
            <a:t>Cela confirme l'intérêt regarder le décalage des dates  prévu par le modèle plutôt que les valeurs absolues. Nécessité d'alerter les agriculteurs sur le fait que ces chiffres sont à prendre avec des pincettes.</a:t>
          </a:r>
        </a:p>
        <a:p>
          <a:endParaRPr lang="fr-FR" sz="1100" b="0" baseline="0"/>
        </a:p>
        <a:p>
          <a:r>
            <a:rPr lang="fr-FR" sz="1100" b="0" u="sng" baseline="0"/>
            <a:t>Un modèle très robuste sur les cumuls de précipiations par saison malgré une légère surestimation pour les années les plus humides au printemps et en été</a:t>
          </a:r>
        </a:p>
        <a:p>
          <a:endParaRPr lang="fr-FR" sz="1100" b="0" baseline="0"/>
        </a:p>
        <a:p>
          <a:r>
            <a:rPr lang="fr-FR" sz="1100" b="0" baseline="0"/>
            <a:t>Sur les cumuls de précipiations le modèle est très robuste mais il tend à surestimer le cumul des années les plus humides au printemps (+50mm en moyenne) et en été (+20 mm en moyenne).Pour les cumuls des années les plus sèches, le modèle est très robuste. Le modèle est relativement robuste sur les cumuls de précipiations sur 3 jours, mais tend à légèrement surestimer les cumuls surtout en été et en automne (5 à 8mm en plus sur 3 jours).</a:t>
          </a:r>
        </a:p>
        <a:p>
          <a:endParaRPr lang="fr-FR" sz="1100" b="0" baseline="0"/>
        </a:p>
        <a:p>
          <a:r>
            <a:rPr lang="fr-FR" sz="1100" b="1" baseline="0"/>
            <a:t>Sur le bilan P-ETP:</a:t>
          </a:r>
        </a:p>
        <a:p>
          <a:r>
            <a:rPr lang="fr-FR" sz="1100" b="0" baseline="0"/>
            <a:t>Les données P-ETP du modèle et réelles ne sont pas calculées de la même manière donc on ne peut pas les comparer de manière rigoureuse. Cependant si on considère la valeur calculée par le modèle comme un proxy du calcul sur les données réelles: on peut dire que </a:t>
          </a:r>
        </a:p>
        <a:p>
          <a:r>
            <a:rPr lang="fr-FR" sz="1100" b="0" baseline="0"/>
            <a:t>pour le bilan annuel:le modèle a tendance à sous-estimer les déficits hydriques (valeurs de P-ETP supérieures), mais moins d'écart pour les années les plus sèches.</a:t>
          </a:r>
        </a:p>
        <a:p>
          <a:r>
            <a:rPr lang="fr-FR" sz="1100" b="0" baseline="0"/>
            <a:t>pour le bilan saisonnier:le modèle tend globalement à sous-estimer le déficit hydrique </a:t>
          </a:r>
          <a:r>
            <a:rPr lang="fr-FR" sz="1100" b="0" baseline="0">
              <a:solidFill>
                <a:schemeClr val="dk1"/>
              </a:solidFill>
              <a:effectLst/>
              <a:latin typeface="+mn-lt"/>
              <a:ea typeface="+mn-ea"/>
              <a:cs typeface="+mn-cs"/>
            </a:rPr>
            <a:t>(valeurs de P-ETP supérieures</a:t>
          </a:r>
          <a:r>
            <a:rPr lang="fr-FR" sz="1100" b="0" baseline="0"/>
            <a:t> en particulier pour les printemps humides (car surestime cumule de précipitations des printemps humides) sauf pour les étés les plus secs où là le déficit hydrique est surestimé (P-ETP plus bas) car températures estivales légèrement surestimées.</a:t>
          </a:r>
        </a:p>
        <a:p>
          <a:endParaRPr lang="fr-FR" sz="1100" b="0" baseline="0"/>
        </a:p>
        <a:p>
          <a:r>
            <a:rPr lang="fr-FR" sz="1100" b="0" baseline="0"/>
            <a:t>Au-delà ce ces valeurs, on peut estimer que si les températures ne sont pas trop mal estimées et que les cumuls de précipitations non plus, le bilan P-ETP n'est pas trop mal estimé.</a:t>
          </a:r>
        </a:p>
        <a:p>
          <a:endParaRPr lang="fr-FR" sz="1100" b="0" baseline="0"/>
        </a:p>
        <a:p>
          <a:r>
            <a:rPr lang="fr-FR" sz="1100" b="1" baseline="0"/>
            <a:t>Bilan global sur le modèle:</a:t>
          </a:r>
        </a:p>
        <a:p>
          <a:r>
            <a:rPr lang="fr-FR" sz="1100" b="0" baseline="0"/>
            <a:t>A quelques nuances près (saisons légèrement plus marquées en températures; printemps et été humides un peu plus pluvieux) le modèle rend bien compte des données réelles à la fois à l'échelle annuelle et dans leurs variations saisonnières. </a:t>
          </a:r>
        </a:p>
        <a:p>
          <a:endParaRPr lang="fr-FR" sz="1100" b="0" baseline="0"/>
        </a:p>
        <a:p>
          <a:r>
            <a:rPr lang="fr-FR" sz="1100" b="0" baseline="0"/>
            <a:t>Le gros point de vigilance concerne les dates des premières et dernières gelées qui présentent des décalage de 1 à 2 semaines par rapport au réel.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0361B-72DB-4C3C-9131-13A4F0781DBD}">
  <dimension ref="A1"/>
  <sheetViews>
    <sheetView tabSelected="1" workbookViewId="0">
      <selection activeCell="K10" sqref="K10"/>
    </sheetView>
  </sheetViews>
  <sheetFormatPr baseColWidth="10"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zoomScale="70" zoomScaleNormal="70" workbookViewId="0">
      <selection activeCell="C23" sqref="C23:H23"/>
    </sheetView>
  </sheetViews>
  <sheetFormatPr baseColWidth="10" defaultColWidth="8.7265625" defaultRowHeight="14.5" x14ac:dyDescent="0.35"/>
  <cols>
    <col min="1" max="1" width="8.7265625" style="1"/>
    <col min="2" max="2" width="27.08984375" customWidth="1"/>
    <col min="3" max="3" width="8.6328125" customWidth="1"/>
    <col min="4" max="4" width="8.6328125" style="6" customWidth="1"/>
    <col min="5" max="5" width="10.36328125" style="4" customWidth="1"/>
    <col min="6" max="7" width="8.7265625" style="3"/>
    <col min="8" max="8" width="8.90625" style="4" bestFit="1" customWidth="1"/>
  </cols>
  <sheetData>
    <row r="1" spans="1:8" x14ac:dyDescent="0.35">
      <c r="A1" s="1" t="s">
        <v>36</v>
      </c>
      <c r="B1" s="1" t="s">
        <v>7</v>
      </c>
      <c r="C1" s="1" t="s">
        <v>33</v>
      </c>
      <c r="D1" s="1" t="s">
        <v>34</v>
      </c>
      <c r="E1" s="11" t="s">
        <v>51</v>
      </c>
      <c r="F1" s="2" t="s">
        <v>33</v>
      </c>
      <c r="G1" s="2" t="s">
        <v>34</v>
      </c>
      <c r="H1" s="11" t="s">
        <v>51</v>
      </c>
    </row>
    <row r="2" spans="1:8" x14ac:dyDescent="0.35">
      <c r="B2" t="s">
        <v>0</v>
      </c>
      <c r="C2" s="19" t="s">
        <v>10</v>
      </c>
      <c r="D2" s="19"/>
      <c r="E2" s="19"/>
      <c r="F2" s="14" t="s">
        <v>11</v>
      </c>
      <c r="G2" s="14"/>
      <c r="H2" s="14"/>
    </row>
    <row r="3" spans="1:8" x14ac:dyDescent="0.35">
      <c r="A3" s="1" t="s">
        <v>7</v>
      </c>
      <c r="B3" t="s">
        <v>3</v>
      </c>
      <c r="C3">
        <v>676.8</v>
      </c>
      <c r="D3" s="6">
        <v>670</v>
      </c>
      <c r="E3" s="4">
        <f>D3-C3</f>
        <v>-6.7999999999999545</v>
      </c>
      <c r="F3" s="3">
        <v>744.4</v>
      </c>
      <c r="G3" s="3">
        <v>818.6</v>
      </c>
      <c r="H3" s="3">
        <f>G3-F3</f>
        <v>74.200000000000045</v>
      </c>
    </row>
    <row r="4" spans="1:8" s="6" customFormat="1" x14ac:dyDescent="0.35">
      <c r="A4" s="1" t="s">
        <v>8</v>
      </c>
      <c r="B4" s="5" t="s">
        <v>3</v>
      </c>
      <c r="C4" s="5">
        <v>679</v>
      </c>
      <c r="D4" s="6">
        <v>658</v>
      </c>
      <c r="E4" s="4">
        <f>D4-C4</f>
        <v>-21</v>
      </c>
      <c r="F4" s="3">
        <v>744.1</v>
      </c>
      <c r="G4" s="3">
        <v>815.8</v>
      </c>
      <c r="H4" s="3">
        <f>G4-F4</f>
        <v>71.699999999999932</v>
      </c>
    </row>
    <row r="5" spans="1:8" s="6" customFormat="1" x14ac:dyDescent="0.35">
      <c r="A5" s="1" t="s">
        <v>9</v>
      </c>
      <c r="B5" s="6" t="s">
        <v>3</v>
      </c>
      <c r="C5" s="6">
        <v>661.9</v>
      </c>
      <c r="D5" s="6">
        <v>675</v>
      </c>
      <c r="E5" s="4">
        <f>D5-C5</f>
        <v>13.100000000000023</v>
      </c>
      <c r="F5" s="3">
        <v>750.6</v>
      </c>
      <c r="G5" s="3">
        <v>804</v>
      </c>
      <c r="H5" s="3">
        <f>G5-F5</f>
        <v>53.399999999999977</v>
      </c>
    </row>
    <row r="6" spans="1:8" s="6" customFormat="1" x14ac:dyDescent="0.35">
      <c r="A6" s="18" t="s">
        <v>40</v>
      </c>
      <c r="B6" s="18"/>
      <c r="E6" s="3">
        <f>AVERAGE(E3:E5)</f>
        <v>-4.8999999999999773</v>
      </c>
      <c r="F6" s="3"/>
      <c r="G6" s="3"/>
      <c r="H6" s="3">
        <f>AVERAGE(H3:H5)</f>
        <v>66.433333333333323</v>
      </c>
    </row>
    <row r="7" spans="1:8" x14ac:dyDescent="0.35">
      <c r="A7" s="1" t="s">
        <v>7</v>
      </c>
      <c r="B7" t="s">
        <v>4</v>
      </c>
      <c r="C7">
        <v>676.8</v>
      </c>
      <c r="D7" s="6">
        <v>670</v>
      </c>
      <c r="E7" s="4">
        <f>D7-C7</f>
        <v>-6.7999999999999545</v>
      </c>
      <c r="F7" s="3">
        <v>576.1</v>
      </c>
      <c r="G7" s="3">
        <v>590.29999999999995</v>
      </c>
      <c r="H7" s="4">
        <f>G7-F7</f>
        <v>14.199999999999932</v>
      </c>
    </row>
    <row r="8" spans="1:8" s="6" customFormat="1" x14ac:dyDescent="0.35">
      <c r="A8" s="1" t="s">
        <v>8</v>
      </c>
      <c r="B8" s="5" t="s">
        <v>4</v>
      </c>
      <c r="C8" s="5">
        <v>679</v>
      </c>
      <c r="D8" s="6">
        <v>658</v>
      </c>
      <c r="E8" s="4">
        <f>D8-C8</f>
        <v>-21</v>
      </c>
      <c r="F8" s="3">
        <v>576.79999999999995</v>
      </c>
      <c r="G8" s="3">
        <v>570.5</v>
      </c>
      <c r="H8" s="4">
        <f>G8-F8</f>
        <v>-6.2999999999999545</v>
      </c>
    </row>
    <row r="9" spans="1:8" s="6" customFormat="1" x14ac:dyDescent="0.35">
      <c r="A9" s="1" t="s">
        <v>9</v>
      </c>
      <c r="B9" s="6" t="s">
        <v>4</v>
      </c>
      <c r="C9" s="6">
        <v>661.9</v>
      </c>
      <c r="D9" s="6">
        <v>675</v>
      </c>
      <c r="E9" s="4">
        <f>D9-C9</f>
        <v>13.100000000000023</v>
      </c>
      <c r="F9" s="3">
        <v>595.1</v>
      </c>
      <c r="G9" s="3">
        <v>568.1</v>
      </c>
      <c r="H9" s="4">
        <f>G9-F9</f>
        <v>-27</v>
      </c>
    </row>
    <row r="10" spans="1:8" s="6" customFormat="1" x14ac:dyDescent="0.35">
      <c r="A10" s="18" t="s">
        <v>40</v>
      </c>
      <c r="B10" s="18"/>
      <c r="E10" s="3">
        <f>AVERAGE(E7:E9)</f>
        <v>-4.8999999999999773</v>
      </c>
      <c r="F10" s="3"/>
      <c r="G10" s="3"/>
      <c r="H10" s="3">
        <f>AVERAGE(H7:H9)</f>
        <v>-6.3666666666666742</v>
      </c>
    </row>
    <row r="11" spans="1:8" s="6" customFormat="1" ht="62" customHeight="1" x14ac:dyDescent="0.35">
      <c r="A11" s="15" t="s">
        <v>52</v>
      </c>
      <c r="B11" s="15"/>
      <c r="C11" s="16" t="s">
        <v>54</v>
      </c>
      <c r="D11" s="16"/>
      <c r="E11" s="16"/>
      <c r="F11" s="16"/>
      <c r="G11" s="16"/>
      <c r="H11" s="16"/>
    </row>
    <row r="12" spans="1:8" s="6" customFormat="1" x14ac:dyDescent="0.35">
      <c r="A12" s="12"/>
      <c r="B12" s="12"/>
      <c r="C12" s="13"/>
      <c r="D12" s="13"/>
      <c r="E12" s="13"/>
      <c r="F12" s="13"/>
      <c r="G12" s="13"/>
      <c r="H12" s="13"/>
    </row>
    <row r="13" spans="1:8" x14ac:dyDescent="0.35">
      <c r="A13" s="1" t="s">
        <v>7</v>
      </c>
      <c r="B13" t="s">
        <v>5</v>
      </c>
      <c r="C13">
        <v>-157</v>
      </c>
      <c r="D13" s="6">
        <v>-77</v>
      </c>
      <c r="E13" s="4">
        <f t="shared" ref="E13:E19" si="0">D13-C13</f>
        <v>80</v>
      </c>
      <c r="F13" s="3">
        <v>0.8</v>
      </c>
      <c r="G13" s="3">
        <v>115.6</v>
      </c>
      <c r="H13" s="4">
        <f t="shared" ref="H13:H19" si="1">G13-F13</f>
        <v>114.8</v>
      </c>
    </row>
    <row r="14" spans="1:8" s="6" customFormat="1" x14ac:dyDescent="0.35">
      <c r="A14" s="1" t="s">
        <v>8</v>
      </c>
      <c r="B14" s="5" t="s">
        <v>5</v>
      </c>
      <c r="C14" s="5">
        <v>-67.900000000000006</v>
      </c>
      <c r="D14" s="6">
        <v>-37</v>
      </c>
      <c r="E14" s="4">
        <f>D14-C14</f>
        <v>30.900000000000006</v>
      </c>
      <c r="F14" s="3">
        <v>59.4</v>
      </c>
      <c r="G14" s="3">
        <v>170.2</v>
      </c>
      <c r="H14" s="4">
        <f>G14-F14</f>
        <v>110.79999999999998</v>
      </c>
    </row>
    <row r="15" spans="1:8" s="6" customFormat="1" x14ac:dyDescent="0.35">
      <c r="A15" s="1" t="s">
        <v>9</v>
      </c>
      <c r="B15" s="6" t="s">
        <v>5</v>
      </c>
      <c r="C15" s="6">
        <v>-120.2</v>
      </c>
      <c r="D15" s="6">
        <v>-58</v>
      </c>
      <c r="E15" s="4">
        <f>D15-C15</f>
        <v>62.2</v>
      </c>
      <c r="F15" s="3">
        <v>-3.7</v>
      </c>
      <c r="G15" s="3">
        <v>111.7</v>
      </c>
      <c r="H15" s="4">
        <f>G15-F15</f>
        <v>115.4</v>
      </c>
    </row>
    <row r="16" spans="1:8" s="6" customFormat="1" x14ac:dyDescent="0.35">
      <c r="A16" s="18" t="s">
        <v>40</v>
      </c>
      <c r="B16" s="18"/>
      <c r="E16" s="3">
        <f>AVERAGE(E13:E15)</f>
        <v>57.70000000000001</v>
      </c>
      <c r="F16" s="3"/>
      <c r="G16" s="3"/>
      <c r="H16" s="3">
        <f>AVERAGE(H13:H15)</f>
        <v>113.66666666666667</v>
      </c>
    </row>
    <row r="17" spans="1:8" s="6" customFormat="1" x14ac:dyDescent="0.35">
      <c r="A17" s="1"/>
      <c r="E17" s="4"/>
      <c r="F17" s="3"/>
      <c r="G17" s="3"/>
      <c r="H17" s="4"/>
    </row>
    <row r="18" spans="1:8" s="6" customFormat="1" x14ac:dyDescent="0.35">
      <c r="A18" s="1"/>
      <c r="E18" s="4"/>
      <c r="F18" s="3"/>
      <c r="G18" s="3"/>
      <c r="H18" s="4"/>
    </row>
    <row r="19" spans="1:8" x14ac:dyDescent="0.35">
      <c r="A19" s="1" t="s">
        <v>7</v>
      </c>
      <c r="B19" t="s">
        <v>6</v>
      </c>
      <c r="C19">
        <v>-157</v>
      </c>
      <c r="D19" s="6">
        <v>-77</v>
      </c>
      <c r="E19" s="4">
        <f t="shared" si="0"/>
        <v>80</v>
      </c>
      <c r="F19" s="3">
        <v>-254.5</v>
      </c>
      <c r="G19" s="3">
        <v>-196.2</v>
      </c>
      <c r="H19" s="4">
        <f t="shared" si="1"/>
        <v>58.300000000000011</v>
      </c>
    </row>
    <row r="20" spans="1:8" x14ac:dyDescent="0.35">
      <c r="A20" s="1" t="s">
        <v>8</v>
      </c>
      <c r="B20" s="5" t="s">
        <v>6</v>
      </c>
      <c r="C20" s="5">
        <v>-67.900000000000006</v>
      </c>
      <c r="D20" s="6">
        <v>-37</v>
      </c>
      <c r="E20" s="4">
        <f>D20-C20</f>
        <v>30.900000000000006</v>
      </c>
      <c r="F20" s="3">
        <v>-170.5</v>
      </c>
      <c r="G20" s="3">
        <v>-166.4</v>
      </c>
      <c r="H20" s="4">
        <f>G20-F20</f>
        <v>4.0999999999999943</v>
      </c>
    </row>
    <row r="21" spans="1:8" s="6" customFormat="1" x14ac:dyDescent="0.35">
      <c r="A21" s="1" t="s">
        <v>9</v>
      </c>
      <c r="B21" s="6" t="s">
        <v>6</v>
      </c>
      <c r="C21" s="6">
        <v>-120.2</v>
      </c>
      <c r="D21" s="6">
        <v>-58</v>
      </c>
      <c r="E21" s="4">
        <f>D21-C21</f>
        <v>62.2</v>
      </c>
      <c r="F21" s="3">
        <v>-222.6</v>
      </c>
      <c r="G21" s="3">
        <v>-183.4</v>
      </c>
      <c r="H21" s="4">
        <f>G21-F21</f>
        <v>39.199999999999989</v>
      </c>
    </row>
    <row r="22" spans="1:8" x14ac:dyDescent="0.35">
      <c r="A22" s="18" t="s">
        <v>40</v>
      </c>
      <c r="B22" s="18"/>
      <c r="E22" s="3">
        <f>AVERAGE(E19:E21)</f>
        <v>57.70000000000001</v>
      </c>
      <c r="H22" s="3">
        <f>AVERAGE(H19:H21)</f>
        <v>33.866666666666667</v>
      </c>
    </row>
    <row r="23" spans="1:8" ht="59.5" customHeight="1" x14ac:dyDescent="0.35">
      <c r="C23" s="17" t="s">
        <v>53</v>
      </c>
      <c r="D23" s="17"/>
      <c r="E23" s="17"/>
      <c r="F23" s="17"/>
      <c r="G23" s="17"/>
      <c r="H23" s="17"/>
    </row>
  </sheetData>
  <mergeCells count="9">
    <mergeCell ref="F2:H2"/>
    <mergeCell ref="A11:B11"/>
    <mergeCell ref="C11:H11"/>
    <mergeCell ref="C23:H23"/>
    <mergeCell ref="A6:B6"/>
    <mergeCell ref="A10:B10"/>
    <mergeCell ref="A16:B16"/>
    <mergeCell ref="A22:B22"/>
    <mergeCell ref="C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468EF-8941-4DA0-8DE9-3F78BCB4E31B}">
  <dimension ref="A1:Z84"/>
  <sheetViews>
    <sheetView zoomScale="70" zoomScaleNormal="70" workbookViewId="0">
      <pane ySplit="3" topLeftCell="A4" activePane="bottomLeft" state="frozen"/>
      <selection pane="bottomLeft" activeCell="K41" sqref="K41"/>
    </sheetView>
  </sheetViews>
  <sheetFormatPr baseColWidth="10" defaultRowHeight="14.5" x14ac:dyDescent="0.35"/>
  <cols>
    <col min="1" max="1" width="10.90625" style="8"/>
    <col min="2" max="2" width="38.08984375" style="8" customWidth="1"/>
    <col min="3" max="19" width="10.90625" style="8"/>
    <col min="20" max="20" width="12.26953125" style="8" bestFit="1" customWidth="1"/>
    <col min="21" max="16384" width="10.90625" style="8"/>
  </cols>
  <sheetData>
    <row r="1" spans="1:26" s="7" customFormat="1" x14ac:dyDescent="0.35">
      <c r="A1" s="7" t="s">
        <v>36</v>
      </c>
      <c r="C1" s="7" t="s">
        <v>35</v>
      </c>
      <c r="D1" s="7" t="s">
        <v>34</v>
      </c>
      <c r="E1" s="7" t="s">
        <v>51</v>
      </c>
      <c r="F1" s="7" t="s">
        <v>35</v>
      </c>
      <c r="G1" s="7" t="s">
        <v>34</v>
      </c>
      <c r="H1" s="7" t="s">
        <v>51</v>
      </c>
      <c r="I1" s="7" t="s">
        <v>35</v>
      </c>
      <c r="J1" s="7" t="s">
        <v>34</v>
      </c>
      <c r="K1" s="7" t="s">
        <v>51</v>
      </c>
      <c r="L1" s="7" t="s">
        <v>35</v>
      </c>
      <c r="M1" s="7" t="s">
        <v>34</v>
      </c>
      <c r="N1" s="7" t="s">
        <v>51</v>
      </c>
      <c r="O1" s="7" t="s">
        <v>35</v>
      </c>
      <c r="P1" s="7" t="s">
        <v>34</v>
      </c>
      <c r="Q1" s="7" t="s">
        <v>51</v>
      </c>
      <c r="R1" s="7" t="s">
        <v>35</v>
      </c>
      <c r="S1" s="7" t="s">
        <v>34</v>
      </c>
      <c r="T1" s="7" t="s">
        <v>51</v>
      </c>
      <c r="U1" s="7" t="s">
        <v>35</v>
      </c>
      <c r="V1" s="7" t="s">
        <v>34</v>
      </c>
      <c r="W1" s="7" t="s">
        <v>51</v>
      </c>
      <c r="X1" s="7" t="s">
        <v>35</v>
      </c>
      <c r="Y1" s="7" t="s">
        <v>34</v>
      </c>
      <c r="Z1" s="7" t="s">
        <v>51</v>
      </c>
    </row>
    <row r="2" spans="1:26" x14ac:dyDescent="0.35">
      <c r="B2" s="8" t="s">
        <v>12</v>
      </c>
      <c r="C2" s="18" t="s">
        <v>13</v>
      </c>
      <c r="D2" s="18"/>
      <c r="E2" s="18"/>
      <c r="F2" s="18"/>
      <c r="G2" s="18"/>
      <c r="H2" s="18"/>
      <c r="I2" s="18" t="s">
        <v>14</v>
      </c>
      <c r="J2" s="18" t="s">
        <v>14</v>
      </c>
      <c r="K2" s="18" t="s">
        <v>14</v>
      </c>
      <c r="L2" s="18" t="s">
        <v>14</v>
      </c>
      <c r="M2" s="18" t="s">
        <v>14</v>
      </c>
      <c r="N2" s="18" t="s">
        <v>14</v>
      </c>
      <c r="O2" s="18" t="s">
        <v>37</v>
      </c>
      <c r="P2" s="18" t="s">
        <v>37</v>
      </c>
      <c r="Q2" s="18" t="s">
        <v>37</v>
      </c>
      <c r="R2" s="18" t="s">
        <v>37</v>
      </c>
      <c r="S2" s="18" t="s">
        <v>37</v>
      </c>
      <c r="T2" s="18" t="s">
        <v>37</v>
      </c>
      <c r="U2" s="18" t="s">
        <v>15</v>
      </c>
      <c r="V2" s="18" t="s">
        <v>15</v>
      </c>
      <c r="W2" s="18" t="s">
        <v>15</v>
      </c>
      <c r="X2" s="18" t="s">
        <v>15</v>
      </c>
      <c r="Y2" s="18" t="s">
        <v>15</v>
      </c>
      <c r="Z2" s="18" t="s">
        <v>15</v>
      </c>
    </row>
    <row r="3" spans="1:26" x14ac:dyDescent="0.35">
      <c r="B3" s="8" t="s">
        <v>0</v>
      </c>
      <c r="C3" s="20" t="s">
        <v>16</v>
      </c>
      <c r="D3" s="20"/>
      <c r="E3" s="20"/>
      <c r="F3" s="20" t="s">
        <v>11</v>
      </c>
      <c r="G3" s="20" t="s">
        <v>11</v>
      </c>
      <c r="H3" s="20" t="s">
        <v>11</v>
      </c>
      <c r="I3" s="20" t="s">
        <v>16</v>
      </c>
      <c r="J3" s="20" t="s">
        <v>16</v>
      </c>
      <c r="K3" s="20" t="s">
        <v>16</v>
      </c>
      <c r="L3" s="20" t="s">
        <v>11</v>
      </c>
      <c r="M3" s="20" t="s">
        <v>11</v>
      </c>
      <c r="N3" s="20" t="s">
        <v>11</v>
      </c>
      <c r="O3" s="20" t="s">
        <v>16</v>
      </c>
      <c r="P3" s="20" t="s">
        <v>16</v>
      </c>
      <c r="Q3" s="20" t="s">
        <v>16</v>
      </c>
      <c r="R3" s="20" t="s">
        <v>11</v>
      </c>
      <c r="S3" s="20" t="s">
        <v>11</v>
      </c>
      <c r="T3" s="20" t="s">
        <v>11</v>
      </c>
      <c r="U3" s="20" t="s">
        <v>16</v>
      </c>
      <c r="V3" s="20" t="s">
        <v>16</v>
      </c>
      <c r="W3" s="20" t="s">
        <v>16</v>
      </c>
      <c r="X3" s="20" t="s">
        <v>11</v>
      </c>
      <c r="Y3" s="20" t="s">
        <v>11</v>
      </c>
      <c r="Z3" s="20" t="s">
        <v>11</v>
      </c>
    </row>
    <row r="4" spans="1:26" x14ac:dyDescent="0.35">
      <c r="B4" s="8" t="s">
        <v>1</v>
      </c>
      <c r="C4" s="8" t="s">
        <v>2</v>
      </c>
      <c r="D4" s="8" t="s">
        <v>2</v>
      </c>
      <c r="E4" s="8" t="s">
        <v>2</v>
      </c>
      <c r="F4" s="8" t="s">
        <v>2</v>
      </c>
      <c r="G4" s="8" t="s">
        <v>2</v>
      </c>
      <c r="H4" s="8" t="s">
        <v>2</v>
      </c>
      <c r="I4" s="8" t="s">
        <v>2</v>
      </c>
      <c r="J4" s="8" t="s">
        <v>2</v>
      </c>
      <c r="K4" s="8" t="s">
        <v>2</v>
      </c>
      <c r="L4" s="8" t="s">
        <v>2</v>
      </c>
      <c r="M4" s="8" t="s">
        <v>2</v>
      </c>
      <c r="N4" s="8" t="s">
        <v>2</v>
      </c>
      <c r="O4" s="8" t="s">
        <v>2</v>
      </c>
      <c r="P4" s="8" t="s">
        <v>2</v>
      </c>
      <c r="Q4" s="8" t="s">
        <v>2</v>
      </c>
      <c r="R4" s="8" t="s">
        <v>2</v>
      </c>
      <c r="S4" s="8" t="s">
        <v>2</v>
      </c>
      <c r="T4" s="8" t="s">
        <v>2</v>
      </c>
      <c r="U4" s="8" t="s">
        <v>2</v>
      </c>
      <c r="V4" s="8" t="s">
        <v>2</v>
      </c>
      <c r="W4" s="8" t="s">
        <v>2</v>
      </c>
      <c r="X4" s="8" t="s">
        <v>2</v>
      </c>
      <c r="Y4" s="8" t="s">
        <v>2</v>
      </c>
      <c r="Z4" s="8" t="s">
        <v>2</v>
      </c>
    </row>
    <row r="5" spans="1:26" x14ac:dyDescent="0.35">
      <c r="A5" s="7" t="s">
        <v>7</v>
      </c>
      <c r="B5" s="8" t="s">
        <v>17</v>
      </c>
      <c r="C5" s="8">
        <v>4.5999999999999996</v>
      </c>
      <c r="D5" s="8">
        <v>4.2</v>
      </c>
      <c r="E5" s="4">
        <f>D5-C5</f>
        <v>-0.39999999999999947</v>
      </c>
      <c r="F5" s="8">
        <v>5.6</v>
      </c>
      <c r="G5" s="8">
        <v>5.3</v>
      </c>
      <c r="H5" s="4">
        <f>G5-F5</f>
        <v>-0.29999999999999982</v>
      </c>
      <c r="I5" s="8">
        <v>10.7</v>
      </c>
      <c r="J5" s="8">
        <v>10.5</v>
      </c>
      <c r="K5" s="4">
        <f>J5-I5</f>
        <v>-0.19999999999999929</v>
      </c>
      <c r="L5" s="8">
        <v>11.3</v>
      </c>
      <c r="M5" s="8">
        <v>11.3</v>
      </c>
      <c r="N5" s="4">
        <f>M5-L5</f>
        <v>0</v>
      </c>
      <c r="O5" s="8">
        <v>18.7</v>
      </c>
      <c r="P5" s="8">
        <v>19.5</v>
      </c>
      <c r="Q5" s="4">
        <f>P5-O5</f>
        <v>0.80000000000000071</v>
      </c>
      <c r="R5" s="8">
        <v>19.5</v>
      </c>
      <c r="S5" s="8">
        <v>20.5</v>
      </c>
      <c r="T5" s="4">
        <f>S5-R5</f>
        <v>1</v>
      </c>
      <c r="U5" s="8">
        <v>11.3</v>
      </c>
      <c r="V5" s="8">
        <v>11.7</v>
      </c>
      <c r="W5" s="4">
        <f>V5-U5</f>
        <v>0.39999999999999858</v>
      </c>
      <c r="X5" s="8">
        <v>12.1</v>
      </c>
      <c r="Y5" s="8">
        <v>12.7</v>
      </c>
      <c r="Z5" s="4">
        <f>Y5-X5</f>
        <v>0.59999999999999964</v>
      </c>
    </row>
    <row r="6" spans="1:26" x14ac:dyDescent="0.35">
      <c r="A6" s="7" t="s">
        <v>8</v>
      </c>
      <c r="B6" s="8" t="s">
        <v>17</v>
      </c>
      <c r="C6" s="8">
        <v>4.9000000000000004</v>
      </c>
      <c r="D6" s="8">
        <v>4.4000000000000004</v>
      </c>
      <c r="E6" s="4">
        <f t="shared" ref="E6:E7" si="0">D6-C6</f>
        <v>-0.5</v>
      </c>
      <c r="F6" s="8">
        <v>5.6</v>
      </c>
      <c r="G6" s="8">
        <v>5.3</v>
      </c>
      <c r="H6" s="4">
        <f t="shared" ref="H6:H7" si="1">G6-F6</f>
        <v>-0.29999999999999982</v>
      </c>
      <c r="I6" s="8">
        <v>10.7</v>
      </c>
      <c r="J6" s="8">
        <v>10.4</v>
      </c>
      <c r="K6" s="4">
        <f t="shared" ref="K6:K7" si="2">J6-I6</f>
        <v>-0.29999999999999893</v>
      </c>
      <c r="L6" s="8">
        <v>11.3</v>
      </c>
      <c r="M6" s="8">
        <v>11.3</v>
      </c>
      <c r="N6" s="4">
        <f t="shared" ref="N6:N7" si="3">M6-L6</f>
        <v>0</v>
      </c>
      <c r="O6" s="8">
        <v>18.600000000000001</v>
      </c>
      <c r="P6" s="8">
        <v>19.3</v>
      </c>
      <c r="Q6" s="4">
        <f t="shared" ref="Q6:Q7" si="4">P6-O6</f>
        <v>0.69999999999999929</v>
      </c>
      <c r="R6" s="8">
        <v>19.399999999999999</v>
      </c>
      <c r="S6" s="8">
        <v>20.2</v>
      </c>
      <c r="T6" s="4">
        <f t="shared" ref="T6:T7" si="5">S6-R6</f>
        <v>0.80000000000000071</v>
      </c>
      <c r="U6" s="8">
        <v>11.5</v>
      </c>
      <c r="V6" s="8">
        <v>11.9</v>
      </c>
      <c r="W6" s="4">
        <f t="shared" ref="W6:W7" si="6">V6-U6</f>
        <v>0.40000000000000036</v>
      </c>
      <c r="X6" s="8">
        <v>11.9</v>
      </c>
      <c r="Y6" s="8">
        <v>12.8</v>
      </c>
      <c r="Z6" s="4">
        <f t="shared" ref="Z6:Z7" si="7">Y6-X6</f>
        <v>0.90000000000000036</v>
      </c>
    </row>
    <row r="7" spans="1:26" x14ac:dyDescent="0.35">
      <c r="A7" s="7" t="s">
        <v>9</v>
      </c>
      <c r="B7" s="8" t="s">
        <v>17</v>
      </c>
      <c r="C7" s="8">
        <v>5.2</v>
      </c>
      <c r="D7" s="8">
        <v>4.9000000000000004</v>
      </c>
      <c r="E7" s="4">
        <f t="shared" si="0"/>
        <v>-0.29999999999999982</v>
      </c>
      <c r="F7" s="8">
        <v>5.9</v>
      </c>
      <c r="G7" s="8">
        <v>5.8</v>
      </c>
      <c r="H7" s="4">
        <f t="shared" si="1"/>
        <v>-0.10000000000000053</v>
      </c>
      <c r="I7" s="8">
        <v>11.3</v>
      </c>
      <c r="J7" s="8">
        <v>10.9</v>
      </c>
      <c r="K7" s="4">
        <f t="shared" si="2"/>
        <v>-0.40000000000000036</v>
      </c>
      <c r="L7" s="8">
        <v>12</v>
      </c>
      <c r="M7" s="8">
        <v>11.9</v>
      </c>
      <c r="N7" s="4">
        <f t="shared" si="3"/>
        <v>-9.9999999999999645E-2</v>
      </c>
      <c r="O7" s="8">
        <v>19.3</v>
      </c>
      <c r="P7" s="8">
        <v>19.8</v>
      </c>
      <c r="Q7" s="4">
        <f t="shared" si="4"/>
        <v>0.5</v>
      </c>
      <c r="R7" s="8">
        <v>19.8</v>
      </c>
      <c r="S7" s="8">
        <v>20.8</v>
      </c>
      <c r="T7" s="4">
        <f t="shared" si="5"/>
        <v>1</v>
      </c>
      <c r="U7" s="8">
        <v>12.1</v>
      </c>
      <c r="V7" s="8">
        <v>12.4</v>
      </c>
      <c r="W7" s="4">
        <f t="shared" si="6"/>
        <v>0.30000000000000071</v>
      </c>
      <c r="X7" s="8">
        <v>12.5</v>
      </c>
      <c r="Y7" s="8">
        <v>13.4</v>
      </c>
      <c r="Z7" s="4">
        <f t="shared" si="7"/>
        <v>0.90000000000000036</v>
      </c>
    </row>
    <row r="8" spans="1:26" x14ac:dyDescent="0.35">
      <c r="A8" s="18" t="s">
        <v>40</v>
      </c>
      <c r="B8" s="18"/>
      <c r="E8" s="4">
        <f>AVERAGE(E5:E7)</f>
        <v>-0.39999999999999974</v>
      </c>
      <c r="H8" s="10">
        <f>AVERAGE(H5:H7)</f>
        <v>-0.23333333333333339</v>
      </c>
      <c r="K8" s="4">
        <f>AVERAGE(K5:K7)</f>
        <v>-0.29999999999999954</v>
      </c>
      <c r="N8" s="10">
        <f>AVERAGE(N5:N7)</f>
        <v>-3.3333333333333215E-2</v>
      </c>
      <c r="Q8" s="10">
        <f>AVERAGE(Q5:Q7)</f>
        <v>0.66666666666666663</v>
      </c>
      <c r="T8" s="10">
        <f>AVERAGE(T5:T7)</f>
        <v>0.93333333333333357</v>
      </c>
      <c r="W8" s="10">
        <f>AVERAGE(W5:W7)</f>
        <v>0.36666666666666653</v>
      </c>
      <c r="Z8" s="4">
        <f>AVERAGE(Z5:Z7)</f>
        <v>0.80000000000000016</v>
      </c>
    </row>
    <row r="9" spans="1:26" ht="31.5" customHeight="1" x14ac:dyDescent="0.35">
      <c r="A9" s="7"/>
      <c r="B9" s="8" t="s">
        <v>38</v>
      </c>
      <c r="C9" s="23" t="s">
        <v>41</v>
      </c>
      <c r="D9" s="24"/>
      <c r="E9" s="24"/>
      <c r="F9" s="24"/>
      <c r="G9" s="24"/>
      <c r="H9" s="24"/>
      <c r="I9" s="24"/>
      <c r="J9" s="24"/>
      <c r="K9" s="24"/>
      <c r="L9" s="24"/>
      <c r="M9" s="24"/>
      <c r="N9" s="24"/>
      <c r="O9" s="24"/>
      <c r="P9" s="24"/>
      <c r="Q9" s="24"/>
      <c r="R9" s="24"/>
      <c r="S9" s="24"/>
      <c r="T9" s="24"/>
      <c r="U9" s="24"/>
      <c r="V9" s="24"/>
      <c r="W9" s="24"/>
      <c r="X9" s="24"/>
      <c r="Y9" s="24"/>
      <c r="Z9" s="24"/>
    </row>
    <row r="10" spans="1:26" x14ac:dyDescent="0.35">
      <c r="A10" s="7" t="s">
        <v>7</v>
      </c>
      <c r="B10" s="8" t="s">
        <v>18</v>
      </c>
      <c r="C10" s="8">
        <v>15.5</v>
      </c>
      <c r="D10" s="8">
        <v>15.1</v>
      </c>
      <c r="E10" s="4">
        <f>D10-C10</f>
        <v>-0.40000000000000036</v>
      </c>
      <c r="F10" s="8">
        <v>16.600000000000001</v>
      </c>
      <c r="G10" s="8">
        <v>16</v>
      </c>
      <c r="H10" s="4">
        <f>G10-F10</f>
        <v>-0.60000000000000142</v>
      </c>
      <c r="I10" s="8">
        <v>26.7</v>
      </c>
      <c r="J10" s="8">
        <v>26.4</v>
      </c>
      <c r="K10" s="4">
        <f>J10-I10</f>
        <v>-0.30000000000000071</v>
      </c>
      <c r="L10" s="8">
        <v>28</v>
      </c>
      <c r="M10" s="8">
        <v>28</v>
      </c>
      <c r="N10" s="4">
        <f>M10-L10</f>
        <v>0</v>
      </c>
      <c r="O10" s="8">
        <v>34.5</v>
      </c>
      <c r="P10" s="8">
        <v>34.1</v>
      </c>
      <c r="Q10" s="4">
        <f>P10-O10</f>
        <v>-0.39999999999999858</v>
      </c>
      <c r="R10" s="8">
        <v>36.6</v>
      </c>
      <c r="S10" s="8">
        <v>37.4</v>
      </c>
      <c r="T10" s="4">
        <f>S10-R10</f>
        <v>0.79999999999999716</v>
      </c>
      <c r="U10" s="8">
        <v>27.6</v>
      </c>
      <c r="V10" s="8">
        <v>27.6</v>
      </c>
      <c r="W10" s="4">
        <f>V10-U10</f>
        <v>0</v>
      </c>
      <c r="X10" s="8">
        <v>30.2</v>
      </c>
      <c r="Y10" s="8">
        <v>29.2</v>
      </c>
      <c r="Z10" s="4">
        <f>Y10-X10</f>
        <v>-1</v>
      </c>
    </row>
    <row r="11" spans="1:26" x14ac:dyDescent="0.35">
      <c r="A11" s="7" t="s">
        <v>8</v>
      </c>
      <c r="B11" s="8" t="s">
        <v>18</v>
      </c>
      <c r="C11" s="8">
        <v>14.8</v>
      </c>
      <c r="D11" s="8">
        <v>14.4</v>
      </c>
      <c r="E11" s="4">
        <f t="shared" ref="E11:E12" si="8">D11-C11</f>
        <v>-0.40000000000000036</v>
      </c>
      <c r="F11" s="8">
        <v>15.6</v>
      </c>
      <c r="G11" s="8">
        <v>16.100000000000001</v>
      </c>
      <c r="H11" s="4">
        <f t="shared" ref="H11:H12" si="9">G11-F11</f>
        <v>0.50000000000000178</v>
      </c>
      <c r="I11" s="8">
        <v>26.4</v>
      </c>
      <c r="J11" s="8">
        <v>25.4</v>
      </c>
      <c r="K11" s="4">
        <f t="shared" ref="K11:K12" si="10">J11-I11</f>
        <v>-1</v>
      </c>
      <c r="L11" s="8">
        <v>27.4</v>
      </c>
      <c r="M11" s="8">
        <v>27.7</v>
      </c>
      <c r="N11" s="4">
        <f t="shared" ref="N11:N12" si="11">M11-L11</f>
        <v>0.30000000000000071</v>
      </c>
      <c r="O11" s="8">
        <v>32.9</v>
      </c>
      <c r="P11" s="8">
        <v>33</v>
      </c>
      <c r="Q11" s="4">
        <f t="shared" ref="Q11:Q12" si="12">P11-O11</f>
        <v>0.10000000000000142</v>
      </c>
      <c r="R11" s="8">
        <v>35.6</v>
      </c>
      <c r="S11" s="8">
        <v>35.9</v>
      </c>
      <c r="T11" s="4">
        <f t="shared" ref="T11:T12" si="13">S11-R11</f>
        <v>0.29999999999999716</v>
      </c>
      <c r="U11" s="8">
        <v>26.8</v>
      </c>
      <c r="V11" s="8">
        <v>26.7</v>
      </c>
      <c r="W11" s="4">
        <f t="shared" ref="W11:W12" si="14">V11-U11</f>
        <v>-0.10000000000000142</v>
      </c>
      <c r="X11" s="8">
        <v>29.8</v>
      </c>
      <c r="Y11" s="8">
        <v>29</v>
      </c>
      <c r="Z11" s="4">
        <f t="shared" ref="Z11:Z12" si="15">Y11-X11</f>
        <v>-0.80000000000000071</v>
      </c>
    </row>
    <row r="12" spans="1:26" x14ac:dyDescent="0.35">
      <c r="A12" s="7" t="s">
        <v>9</v>
      </c>
      <c r="B12" s="8" t="s">
        <v>18</v>
      </c>
      <c r="C12" s="8">
        <v>15.7</v>
      </c>
      <c r="D12" s="8">
        <v>15.6</v>
      </c>
      <c r="E12" s="4">
        <f t="shared" si="8"/>
        <v>-9.9999999999999645E-2</v>
      </c>
      <c r="F12" s="8">
        <v>16.3</v>
      </c>
      <c r="G12" s="8">
        <v>16.100000000000001</v>
      </c>
      <c r="H12" s="4">
        <f t="shared" si="9"/>
        <v>-0.19999999999999929</v>
      </c>
      <c r="I12" s="8">
        <v>27.9</v>
      </c>
      <c r="J12" s="8">
        <v>27.3</v>
      </c>
      <c r="K12" s="4">
        <f t="shared" si="10"/>
        <v>-0.59999999999999787</v>
      </c>
      <c r="L12" s="8">
        <v>29.1</v>
      </c>
      <c r="M12" s="8">
        <v>29.4</v>
      </c>
      <c r="N12" s="4">
        <f t="shared" si="11"/>
        <v>0.29999999999999716</v>
      </c>
      <c r="O12" s="8">
        <v>34.299999999999997</v>
      </c>
      <c r="P12" s="8">
        <v>34.799999999999997</v>
      </c>
      <c r="Q12" s="4">
        <f t="shared" si="12"/>
        <v>0.5</v>
      </c>
      <c r="R12" s="8">
        <v>36.799999999999997</v>
      </c>
      <c r="S12" s="8">
        <v>37.299999999999997</v>
      </c>
      <c r="T12" s="4">
        <f t="shared" si="13"/>
        <v>0.5</v>
      </c>
      <c r="U12" s="8">
        <v>27.9</v>
      </c>
      <c r="V12" s="8">
        <v>28.4</v>
      </c>
      <c r="W12" s="4">
        <f t="shared" si="14"/>
        <v>0.5</v>
      </c>
      <c r="X12" s="8">
        <v>31</v>
      </c>
      <c r="Y12" s="8">
        <v>30.6</v>
      </c>
      <c r="Z12" s="4">
        <f t="shared" si="15"/>
        <v>-0.39999999999999858</v>
      </c>
    </row>
    <row r="13" spans="1:26" x14ac:dyDescent="0.35">
      <c r="A13" s="18" t="s">
        <v>40</v>
      </c>
      <c r="B13" s="18"/>
      <c r="E13" s="4">
        <f>AVERAGE(E10:E12)</f>
        <v>-0.3000000000000001</v>
      </c>
      <c r="H13" s="10">
        <f>AVERAGE(H10:H12)</f>
        <v>-9.9999999999999645E-2</v>
      </c>
      <c r="K13" s="4">
        <f>AVERAGE(K10:K12)</f>
        <v>-0.63333333333333286</v>
      </c>
      <c r="N13" s="10">
        <f>AVERAGE(N10:N12)</f>
        <v>0.19999999999999929</v>
      </c>
      <c r="Q13" s="10">
        <f>AVERAGE(Q10:Q12)</f>
        <v>6.6666666666667609E-2</v>
      </c>
      <c r="T13" s="10">
        <f>AVERAGE(T10:T12)</f>
        <v>0.53333333333333144</v>
      </c>
      <c r="W13" s="10">
        <f>AVERAGE(W10:W12)</f>
        <v>0.13333333333333286</v>
      </c>
      <c r="Z13" s="4">
        <f>AVERAGE(Z10:Z12)</f>
        <v>-0.73333333333333306</v>
      </c>
    </row>
    <row r="14" spans="1:26" ht="29.5" customHeight="1" x14ac:dyDescent="0.35">
      <c r="A14" s="7"/>
      <c r="B14" s="8" t="s">
        <v>38</v>
      </c>
      <c r="C14" s="23" t="s">
        <v>42</v>
      </c>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35">
      <c r="A15" s="7" t="s">
        <v>7</v>
      </c>
      <c r="B15" s="8" t="s">
        <v>19</v>
      </c>
      <c r="C15" s="8">
        <v>0</v>
      </c>
      <c r="D15" s="8">
        <v>0</v>
      </c>
      <c r="E15" s="4">
        <f>D15-C15</f>
        <v>0</v>
      </c>
      <c r="F15" s="8">
        <v>0</v>
      </c>
      <c r="G15" s="8">
        <v>0</v>
      </c>
      <c r="H15" s="4">
        <f>G15-F15</f>
        <v>0</v>
      </c>
      <c r="I15" s="8">
        <v>0</v>
      </c>
      <c r="J15" s="8">
        <v>0</v>
      </c>
      <c r="K15" s="8">
        <v>0</v>
      </c>
      <c r="L15" s="8">
        <v>0</v>
      </c>
      <c r="M15" s="8">
        <v>0</v>
      </c>
      <c r="N15" s="8">
        <v>0</v>
      </c>
      <c r="O15" s="8">
        <v>8</v>
      </c>
      <c r="P15" s="8">
        <v>9</v>
      </c>
      <c r="Q15" s="4">
        <f>P15-O15</f>
        <v>1</v>
      </c>
      <c r="R15" s="8">
        <v>12</v>
      </c>
      <c r="S15" s="8">
        <v>17</v>
      </c>
      <c r="T15" s="4">
        <f>S15-R15</f>
        <v>5</v>
      </c>
      <c r="U15" s="8">
        <v>0</v>
      </c>
      <c r="V15" s="8">
        <v>0</v>
      </c>
      <c r="W15" s="8">
        <v>0</v>
      </c>
      <c r="X15" s="8">
        <v>1</v>
      </c>
      <c r="Y15" s="8">
        <v>0</v>
      </c>
      <c r="Z15" s="4">
        <f>Y15-X15</f>
        <v>-1</v>
      </c>
    </row>
    <row r="16" spans="1:26" x14ac:dyDescent="0.35">
      <c r="A16" s="7" t="s">
        <v>8</v>
      </c>
      <c r="B16" s="8" t="s">
        <v>19</v>
      </c>
      <c r="C16" s="8">
        <v>0</v>
      </c>
      <c r="D16" s="8">
        <v>0</v>
      </c>
      <c r="E16" s="4">
        <f t="shared" ref="E16:E17" si="16">D16-C16</f>
        <v>0</v>
      </c>
      <c r="F16" s="8">
        <v>0</v>
      </c>
      <c r="G16" s="8">
        <v>0</v>
      </c>
      <c r="H16" s="4">
        <f t="shared" ref="H16:H17" si="17">G16-F16</f>
        <v>0</v>
      </c>
      <c r="I16" s="8">
        <v>0</v>
      </c>
      <c r="J16" s="8">
        <v>0</v>
      </c>
      <c r="K16" s="8">
        <v>0</v>
      </c>
      <c r="L16" s="8">
        <v>0</v>
      </c>
      <c r="M16" s="8">
        <v>0</v>
      </c>
      <c r="N16" s="8">
        <v>0</v>
      </c>
      <c r="O16" s="8">
        <v>5</v>
      </c>
      <c r="P16" s="8">
        <v>5</v>
      </c>
      <c r="Q16" s="4">
        <f t="shared" ref="Q16:Q17" si="18">P16-O16</f>
        <v>0</v>
      </c>
      <c r="R16" s="8">
        <v>10</v>
      </c>
      <c r="S16" s="8">
        <v>10</v>
      </c>
      <c r="T16" s="4">
        <f t="shared" ref="T16:T17" si="19">S16-R16</f>
        <v>0</v>
      </c>
      <c r="U16" s="8">
        <v>0</v>
      </c>
      <c r="V16" s="8">
        <v>0</v>
      </c>
      <c r="W16" s="8">
        <v>0</v>
      </c>
      <c r="X16" s="8">
        <v>0</v>
      </c>
      <c r="Y16" s="8">
        <v>0</v>
      </c>
      <c r="Z16" s="4">
        <f t="shared" ref="Z16:Z17" si="20">Y16-X16</f>
        <v>0</v>
      </c>
    </row>
    <row r="17" spans="1:26" x14ac:dyDescent="0.35">
      <c r="A17" s="7" t="s">
        <v>9</v>
      </c>
      <c r="B17" s="8" t="s">
        <v>19</v>
      </c>
      <c r="C17" s="8">
        <v>0</v>
      </c>
      <c r="D17" s="8">
        <v>0</v>
      </c>
      <c r="E17" s="4">
        <f t="shared" si="16"/>
        <v>0</v>
      </c>
      <c r="F17" s="8">
        <v>0</v>
      </c>
      <c r="G17" s="8">
        <v>0</v>
      </c>
      <c r="H17" s="4">
        <f t="shared" si="17"/>
        <v>0</v>
      </c>
      <c r="I17" s="8">
        <v>0</v>
      </c>
      <c r="J17" s="8">
        <v>0</v>
      </c>
      <c r="K17" s="8">
        <v>0</v>
      </c>
      <c r="L17" s="8">
        <v>0</v>
      </c>
      <c r="M17" s="8">
        <v>0</v>
      </c>
      <c r="N17" s="8">
        <v>0</v>
      </c>
      <c r="O17" s="8">
        <v>9</v>
      </c>
      <c r="P17" s="8">
        <v>10</v>
      </c>
      <c r="Q17" s="4">
        <f t="shared" si="18"/>
        <v>1</v>
      </c>
      <c r="R17" s="8">
        <v>14</v>
      </c>
      <c r="S17" s="8">
        <v>17</v>
      </c>
      <c r="T17" s="4">
        <f t="shared" si="19"/>
        <v>3</v>
      </c>
      <c r="U17" s="8">
        <v>0</v>
      </c>
      <c r="V17" s="8">
        <v>0</v>
      </c>
      <c r="W17" s="8">
        <v>0</v>
      </c>
      <c r="X17" s="8">
        <v>1</v>
      </c>
      <c r="Y17" s="8">
        <v>1</v>
      </c>
      <c r="Z17" s="4">
        <f t="shared" si="20"/>
        <v>0</v>
      </c>
    </row>
    <row r="18" spans="1:26" x14ac:dyDescent="0.35">
      <c r="A18" s="18" t="s">
        <v>40</v>
      </c>
      <c r="B18" s="18"/>
      <c r="E18" s="4">
        <f>AVERAGE(E15:E17)</f>
        <v>0</v>
      </c>
      <c r="H18" s="10">
        <f>AVERAGE(H15:H17)</f>
        <v>0</v>
      </c>
      <c r="K18" s="4">
        <f>AVERAGE(K15:K17)</f>
        <v>0</v>
      </c>
      <c r="N18" s="10">
        <f>AVERAGE(N15:N17)</f>
        <v>0</v>
      </c>
      <c r="Q18" s="10">
        <f>AVERAGE(Q15:Q17)</f>
        <v>0.66666666666666663</v>
      </c>
      <c r="T18" s="10">
        <f>AVERAGE(T15:T17)</f>
        <v>2.6666666666666665</v>
      </c>
      <c r="W18" s="10">
        <f>AVERAGE(W15:W17)</f>
        <v>0</v>
      </c>
      <c r="Z18" s="4">
        <f>AVERAGE(Z15:Z17)</f>
        <v>-0.33333333333333331</v>
      </c>
    </row>
    <row r="19" spans="1:26" x14ac:dyDescent="0.35">
      <c r="A19" s="7"/>
      <c r="B19" s="8" t="s">
        <v>38</v>
      </c>
      <c r="C19" s="23" t="s">
        <v>43</v>
      </c>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35">
      <c r="A20" s="7" t="s">
        <v>7</v>
      </c>
      <c r="B20" s="8" t="s">
        <v>20</v>
      </c>
      <c r="C20" s="8">
        <v>0</v>
      </c>
      <c r="D20" s="8">
        <v>0</v>
      </c>
      <c r="E20" s="4">
        <f>D20-C20</f>
        <v>0</v>
      </c>
      <c r="F20" s="8">
        <v>0</v>
      </c>
      <c r="G20" s="8">
        <v>0</v>
      </c>
      <c r="H20" s="4">
        <f>G20-F20</f>
        <v>0</v>
      </c>
      <c r="I20" s="8">
        <v>0</v>
      </c>
      <c r="J20" s="8">
        <v>0</v>
      </c>
      <c r="K20" s="8">
        <v>0</v>
      </c>
      <c r="L20" s="8">
        <v>0</v>
      </c>
      <c r="M20" s="8">
        <v>0</v>
      </c>
      <c r="N20" s="8">
        <v>0</v>
      </c>
      <c r="O20" s="8">
        <v>0</v>
      </c>
      <c r="P20" s="8">
        <v>4</v>
      </c>
      <c r="Q20" s="4">
        <f>P20-O20</f>
        <v>4</v>
      </c>
      <c r="R20" s="8">
        <v>3</v>
      </c>
      <c r="S20" s="8">
        <v>7</v>
      </c>
      <c r="T20" s="4">
        <f>S20-R20</f>
        <v>4</v>
      </c>
      <c r="U20" s="8">
        <v>0</v>
      </c>
      <c r="V20" s="8">
        <v>0</v>
      </c>
      <c r="W20" s="8">
        <v>0</v>
      </c>
      <c r="X20" s="8">
        <v>0</v>
      </c>
      <c r="Y20" s="8">
        <v>0</v>
      </c>
      <c r="Z20" s="4">
        <v>0</v>
      </c>
    </row>
    <row r="21" spans="1:26" x14ac:dyDescent="0.35">
      <c r="A21" s="7" t="s">
        <v>8</v>
      </c>
      <c r="B21" s="8" t="s">
        <v>20</v>
      </c>
      <c r="C21" s="8">
        <v>0</v>
      </c>
      <c r="D21" s="8">
        <v>0</v>
      </c>
      <c r="E21" s="4">
        <f t="shared" ref="E21:E22" si="21">D21-C21</f>
        <v>0</v>
      </c>
      <c r="F21" s="8">
        <v>0</v>
      </c>
      <c r="G21" s="8">
        <v>0</v>
      </c>
      <c r="H21" s="4">
        <f t="shared" ref="H21:H22" si="22">G21-F21</f>
        <v>0</v>
      </c>
      <c r="I21" s="8">
        <v>0</v>
      </c>
      <c r="J21" s="8">
        <v>0</v>
      </c>
      <c r="K21" s="8">
        <v>0</v>
      </c>
      <c r="L21" s="8">
        <v>0</v>
      </c>
      <c r="M21" s="8">
        <v>0</v>
      </c>
      <c r="N21" s="8">
        <v>0</v>
      </c>
      <c r="O21" s="8">
        <v>0</v>
      </c>
      <c r="P21" s="8">
        <v>3</v>
      </c>
      <c r="Q21" s="4">
        <f t="shared" ref="Q21:Q22" si="23">P21-O21</f>
        <v>3</v>
      </c>
      <c r="R21" s="8">
        <v>4</v>
      </c>
      <c r="S21" s="8">
        <v>6</v>
      </c>
      <c r="T21" s="4">
        <f t="shared" ref="T21:T22" si="24">S21-R21</f>
        <v>2</v>
      </c>
      <c r="U21" s="8">
        <v>0</v>
      </c>
      <c r="V21" s="8">
        <v>0</v>
      </c>
      <c r="W21" s="8">
        <v>0</v>
      </c>
      <c r="X21" s="8">
        <v>0</v>
      </c>
      <c r="Y21" s="8">
        <v>0</v>
      </c>
      <c r="Z21" s="4">
        <v>0</v>
      </c>
    </row>
    <row r="22" spans="1:26" x14ac:dyDescent="0.35">
      <c r="A22" s="7" t="s">
        <v>9</v>
      </c>
      <c r="B22" s="8" t="s">
        <v>20</v>
      </c>
      <c r="C22" s="8">
        <v>0</v>
      </c>
      <c r="D22" s="8">
        <v>0</v>
      </c>
      <c r="E22" s="4">
        <f t="shared" si="21"/>
        <v>0</v>
      </c>
      <c r="F22" s="8">
        <v>0</v>
      </c>
      <c r="G22" s="8">
        <v>0</v>
      </c>
      <c r="H22" s="4">
        <f t="shared" si="22"/>
        <v>0</v>
      </c>
      <c r="I22" s="8">
        <v>0</v>
      </c>
      <c r="J22" s="8">
        <v>0</v>
      </c>
      <c r="K22" s="8">
        <v>0</v>
      </c>
      <c r="L22" s="8">
        <v>0</v>
      </c>
      <c r="M22" s="8">
        <v>0</v>
      </c>
      <c r="N22" s="8">
        <v>0</v>
      </c>
      <c r="O22" s="8">
        <v>0</v>
      </c>
      <c r="P22" s="8">
        <v>4</v>
      </c>
      <c r="Q22" s="4">
        <f t="shared" si="23"/>
        <v>4</v>
      </c>
      <c r="R22" s="8">
        <v>4</v>
      </c>
      <c r="S22" s="8">
        <v>8</v>
      </c>
      <c r="T22" s="4">
        <f t="shared" si="24"/>
        <v>4</v>
      </c>
      <c r="U22" s="8">
        <v>0</v>
      </c>
      <c r="V22" s="8">
        <v>0</v>
      </c>
      <c r="W22" s="8">
        <v>0</v>
      </c>
      <c r="X22" s="8">
        <v>0</v>
      </c>
      <c r="Y22" s="8">
        <v>0</v>
      </c>
      <c r="Z22" s="4">
        <v>0</v>
      </c>
    </row>
    <row r="23" spans="1:26" x14ac:dyDescent="0.35">
      <c r="A23" s="18" t="s">
        <v>40</v>
      </c>
      <c r="B23" s="18"/>
      <c r="E23" s="4">
        <f>AVERAGE(E20:E22)</f>
        <v>0</v>
      </c>
      <c r="H23" s="10">
        <f>AVERAGE(H20:H22)</f>
        <v>0</v>
      </c>
      <c r="K23" s="4">
        <f>AVERAGE(K20:K22)</f>
        <v>0</v>
      </c>
      <c r="N23" s="10">
        <f>AVERAGE(N20:N22)</f>
        <v>0</v>
      </c>
      <c r="Q23" s="10">
        <f>AVERAGE(Q20:Q22)</f>
        <v>3.6666666666666665</v>
      </c>
      <c r="T23" s="10">
        <f>AVERAGE(T20:T22)</f>
        <v>3.3333333333333335</v>
      </c>
      <c r="W23" s="10">
        <f>AVERAGE(W20:W22)</f>
        <v>0</v>
      </c>
      <c r="Z23" s="4">
        <f>AVERAGE(Z20:Z22)</f>
        <v>0</v>
      </c>
    </row>
    <row r="24" spans="1:26" x14ac:dyDescent="0.35">
      <c r="A24" s="7"/>
      <c r="B24" s="8" t="s">
        <v>38</v>
      </c>
      <c r="C24" s="23" t="s">
        <v>45</v>
      </c>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5">
      <c r="A25" s="7" t="s">
        <v>7</v>
      </c>
      <c r="B25" s="8" t="s">
        <v>21</v>
      </c>
      <c r="C25" s="8">
        <v>0</v>
      </c>
      <c r="D25" s="8">
        <v>0</v>
      </c>
      <c r="E25" s="4">
        <f>D25-C25</f>
        <v>0</v>
      </c>
      <c r="F25" s="8">
        <v>0</v>
      </c>
      <c r="G25" s="8">
        <v>0</v>
      </c>
      <c r="H25" s="4">
        <f>G25-F25</f>
        <v>0</v>
      </c>
      <c r="I25" s="8">
        <v>0</v>
      </c>
      <c r="J25" s="8">
        <v>0</v>
      </c>
      <c r="K25" s="8">
        <v>0</v>
      </c>
      <c r="L25" s="8">
        <v>0</v>
      </c>
      <c r="M25" s="8">
        <v>0</v>
      </c>
      <c r="N25" s="8">
        <v>0</v>
      </c>
      <c r="O25" s="8">
        <v>1</v>
      </c>
      <c r="P25" s="8">
        <v>4</v>
      </c>
      <c r="Q25" s="4">
        <f>P25-O25</f>
        <v>3</v>
      </c>
      <c r="R25" s="8">
        <v>3</v>
      </c>
      <c r="S25" s="8">
        <v>6</v>
      </c>
      <c r="T25" s="4">
        <f>S25-R25</f>
        <v>3</v>
      </c>
      <c r="U25" s="8">
        <v>0</v>
      </c>
      <c r="V25" s="8">
        <v>0</v>
      </c>
      <c r="W25" s="8">
        <v>0</v>
      </c>
      <c r="X25" s="8">
        <v>0</v>
      </c>
      <c r="Y25" s="8">
        <v>0</v>
      </c>
      <c r="Z25" s="4">
        <v>0</v>
      </c>
    </row>
    <row r="26" spans="1:26" x14ac:dyDescent="0.35">
      <c r="A26" s="7" t="s">
        <v>8</v>
      </c>
      <c r="B26" s="8" t="s">
        <v>21</v>
      </c>
      <c r="C26" s="8">
        <v>0</v>
      </c>
      <c r="D26" s="8">
        <v>0</v>
      </c>
      <c r="E26" s="4">
        <f t="shared" ref="E26:E27" si="25">D26-C26</f>
        <v>0</v>
      </c>
      <c r="F26" s="8">
        <v>0</v>
      </c>
      <c r="G26" s="8">
        <v>0</v>
      </c>
      <c r="H26" s="4">
        <f t="shared" ref="H26:H27" si="26">G26-F26</f>
        <v>0</v>
      </c>
      <c r="I26" s="8">
        <v>0</v>
      </c>
      <c r="J26" s="8">
        <v>0</v>
      </c>
      <c r="K26" s="8">
        <v>0</v>
      </c>
      <c r="L26" s="8">
        <v>0</v>
      </c>
      <c r="M26" s="8">
        <v>0</v>
      </c>
      <c r="N26" s="8">
        <v>0</v>
      </c>
      <c r="O26" s="8">
        <v>2</v>
      </c>
      <c r="P26" s="8">
        <v>3</v>
      </c>
      <c r="Q26" s="4">
        <f t="shared" ref="Q26:Q27" si="27">P26-O26</f>
        <v>1</v>
      </c>
      <c r="R26" s="8">
        <v>4</v>
      </c>
      <c r="S26" s="8">
        <v>5</v>
      </c>
      <c r="T26" s="4">
        <f t="shared" ref="T26:T27" si="28">S26-R26</f>
        <v>1</v>
      </c>
      <c r="U26" s="8">
        <v>0</v>
      </c>
      <c r="V26" s="8">
        <v>0</v>
      </c>
      <c r="W26" s="8">
        <v>0</v>
      </c>
      <c r="X26" s="8">
        <v>0</v>
      </c>
      <c r="Y26" s="8">
        <v>0</v>
      </c>
      <c r="Z26" s="4">
        <v>0</v>
      </c>
    </row>
    <row r="27" spans="1:26" x14ac:dyDescent="0.35">
      <c r="A27" s="7" t="s">
        <v>9</v>
      </c>
      <c r="B27" s="8" t="s">
        <v>21</v>
      </c>
      <c r="C27" s="8">
        <v>0</v>
      </c>
      <c r="D27" s="8">
        <v>0</v>
      </c>
      <c r="E27" s="4">
        <f t="shared" si="25"/>
        <v>0</v>
      </c>
      <c r="F27" s="8">
        <v>0</v>
      </c>
      <c r="G27" s="8">
        <v>0</v>
      </c>
      <c r="H27" s="4">
        <f t="shared" si="26"/>
        <v>0</v>
      </c>
      <c r="I27" s="8">
        <v>0</v>
      </c>
      <c r="J27" s="8">
        <v>0</v>
      </c>
      <c r="K27" s="8">
        <v>0</v>
      </c>
      <c r="L27" s="8">
        <v>0</v>
      </c>
      <c r="M27" s="8">
        <v>0</v>
      </c>
      <c r="N27" s="8">
        <v>0</v>
      </c>
      <c r="O27" s="8">
        <v>2</v>
      </c>
      <c r="P27" s="8">
        <v>4</v>
      </c>
      <c r="Q27" s="4">
        <f t="shared" si="27"/>
        <v>2</v>
      </c>
      <c r="R27" s="8">
        <v>4</v>
      </c>
      <c r="S27" s="8">
        <v>6</v>
      </c>
      <c r="T27" s="4">
        <f t="shared" si="28"/>
        <v>2</v>
      </c>
      <c r="U27" s="8">
        <v>0</v>
      </c>
      <c r="V27" s="8">
        <v>0</v>
      </c>
      <c r="W27" s="8">
        <v>0</v>
      </c>
      <c r="X27" s="8">
        <v>0</v>
      </c>
      <c r="Y27" s="8">
        <v>0</v>
      </c>
      <c r="Z27" s="4">
        <v>0</v>
      </c>
    </row>
    <row r="28" spans="1:26" x14ac:dyDescent="0.35">
      <c r="A28" s="18" t="s">
        <v>40</v>
      </c>
      <c r="B28" s="18"/>
      <c r="E28" s="4">
        <f>AVERAGE(E25:E27)</f>
        <v>0</v>
      </c>
      <c r="H28" s="10">
        <f>AVERAGE(H25:H27)</f>
        <v>0</v>
      </c>
      <c r="K28" s="4">
        <f>AVERAGE(K25:K27)</f>
        <v>0</v>
      </c>
      <c r="N28" s="10">
        <f>AVERAGE(N25:N27)</f>
        <v>0</v>
      </c>
      <c r="Q28" s="10">
        <f>AVERAGE(Q25:Q27)</f>
        <v>2</v>
      </c>
      <c r="T28" s="10">
        <f>AVERAGE(T25:T27)</f>
        <v>2</v>
      </c>
      <c r="W28" s="10">
        <f>AVERAGE(W25:W27)</f>
        <v>0</v>
      </c>
      <c r="Z28" s="4">
        <f>AVERAGE(Z25:Z27)</f>
        <v>0</v>
      </c>
    </row>
    <row r="29" spans="1:26" x14ac:dyDescent="0.35">
      <c r="A29" s="7"/>
      <c r="B29" s="8" t="s">
        <v>38</v>
      </c>
      <c r="C29" s="23" t="s">
        <v>44</v>
      </c>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5">
      <c r="A30" s="7" t="s">
        <v>7</v>
      </c>
      <c r="B30" s="8" t="s">
        <v>22</v>
      </c>
      <c r="C30" s="8">
        <v>-7.4</v>
      </c>
      <c r="D30" s="8">
        <v>-7.8</v>
      </c>
      <c r="E30" s="4">
        <f>D30-C30</f>
        <v>-0.39999999999999947</v>
      </c>
      <c r="F30" s="8">
        <v>-10.7</v>
      </c>
      <c r="G30" s="8">
        <v>-10.199999999999999</v>
      </c>
      <c r="H30" s="4">
        <f>G30-F30</f>
        <v>0.5</v>
      </c>
      <c r="I30" s="8">
        <v>-2.4</v>
      </c>
      <c r="J30" s="8">
        <v>-2.2999999999999998</v>
      </c>
      <c r="K30" s="4">
        <f>J30-I30</f>
        <v>0.10000000000000009</v>
      </c>
      <c r="L30" s="8">
        <v>-4.0999999999999996</v>
      </c>
      <c r="M30" s="8">
        <v>-2.8</v>
      </c>
      <c r="N30" s="4">
        <f>M30-L30</f>
        <v>1.2999999999999998</v>
      </c>
      <c r="O30" s="8">
        <v>7.5</v>
      </c>
      <c r="P30" s="8">
        <v>8.3000000000000007</v>
      </c>
      <c r="Q30" s="4">
        <f>P30-O30</f>
        <v>0.80000000000000071</v>
      </c>
      <c r="R30" s="8">
        <v>7</v>
      </c>
      <c r="S30" s="8">
        <v>7</v>
      </c>
      <c r="T30" s="4">
        <f>S30-R30</f>
        <v>0</v>
      </c>
      <c r="U30" s="8">
        <v>-2.2000000000000002</v>
      </c>
      <c r="V30" s="8">
        <v>-1.6</v>
      </c>
      <c r="W30" s="4">
        <f>V30-U30</f>
        <v>0.60000000000000009</v>
      </c>
      <c r="X30" s="8">
        <v>-4.9000000000000004</v>
      </c>
      <c r="Y30" s="8">
        <v>-2.9</v>
      </c>
      <c r="Z30" s="4">
        <f>Y30-X30</f>
        <v>2.0000000000000004</v>
      </c>
    </row>
    <row r="31" spans="1:26" x14ac:dyDescent="0.35">
      <c r="A31" s="7" t="s">
        <v>8</v>
      </c>
      <c r="B31" s="8" t="s">
        <v>22</v>
      </c>
      <c r="C31" s="8">
        <v>-6.4</v>
      </c>
      <c r="D31" s="8">
        <v>-6.3</v>
      </c>
      <c r="E31" s="4">
        <f t="shared" ref="E31:E32" si="29">D31-C31</f>
        <v>0.10000000000000053</v>
      </c>
      <c r="F31" s="8">
        <v>-9</v>
      </c>
      <c r="G31" s="8">
        <v>-9.3000000000000007</v>
      </c>
      <c r="H31" s="4">
        <f t="shared" ref="H31:H32" si="30">G31-F31</f>
        <v>-0.30000000000000071</v>
      </c>
      <c r="I31" s="8">
        <v>-1.9</v>
      </c>
      <c r="J31" s="8">
        <v>-1.2</v>
      </c>
      <c r="K31" s="4">
        <f t="shared" ref="K31:K32" si="31">J31-I31</f>
        <v>0.7</v>
      </c>
      <c r="L31" s="8">
        <v>-3.1</v>
      </c>
      <c r="M31" s="8">
        <v>-2.2999999999999998</v>
      </c>
      <c r="N31" s="4">
        <f t="shared" ref="N31:N32" si="32">M31-L31</f>
        <v>0.80000000000000027</v>
      </c>
      <c r="O31" s="8">
        <v>8.3000000000000007</v>
      </c>
      <c r="P31" s="8">
        <v>8.8000000000000007</v>
      </c>
      <c r="Q31" s="4">
        <f t="shared" ref="Q31:Q32" si="33">P31-O31</f>
        <v>0.5</v>
      </c>
      <c r="R31" s="8">
        <v>7.5</v>
      </c>
      <c r="S31" s="8">
        <v>7.2</v>
      </c>
      <c r="T31" s="4">
        <f t="shared" ref="T31:T32" si="34">S31-R31</f>
        <v>-0.29999999999999982</v>
      </c>
      <c r="U31" s="8">
        <v>-1.5</v>
      </c>
      <c r="V31" s="8">
        <v>-0.4</v>
      </c>
      <c r="W31" s="4">
        <f t="shared" ref="W31:W32" si="35">V31-U31</f>
        <v>1.1000000000000001</v>
      </c>
      <c r="X31" s="8">
        <v>-3.5</v>
      </c>
      <c r="Y31" s="8">
        <v>-2.2000000000000002</v>
      </c>
      <c r="Z31" s="4">
        <f t="shared" ref="Z31:Z32" si="36">Y31-X31</f>
        <v>1.2999999999999998</v>
      </c>
    </row>
    <row r="32" spans="1:26" x14ac:dyDescent="0.35">
      <c r="A32" s="7" t="s">
        <v>9</v>
      </c>
      <c r="B32" s="8" t="s">
        <v>22</v>
      </c>
      <c r="C32" s="8">
        <v>-6.5</v>
      </c>
      <c r="D32" s="8">
        <v>-6.6</v>
      </c>
      <c r="E32" s="4">
        <f t="shared" si="29"/>
        <v>-9.9999999999999645E-2</v>
      </c>
      <c r="F32" s="8">
        <v>-9</v>
      </c>
      <c r="G32" s="8">
        <v>-9.3000000000000007</v>
      </c>
      <c r="H32" s="4">
        <f t="shared" si="30"/>
        <v>-0.30000000000000071</v>
      </c>
      <c r="I32" s="8">
        <v>-1.2</v>
      </c>
      <c r="J32" s="8">
        <v>-1.1000000000000001</v>
      </c>
      <c r="K32" s="4">
        <f t="shared" si="31"/>
        <v>9.9999999999999867E-2</v>
      </c>
      <c r="L32" s="8">
        <v>-3</v>
      </c>
      <c r="M32" s="8">
        <v>-1.8</v>
      </c>
      <c r="N32" s="4">
        <f t="shared" si="32"/>
        <v>1.2</v>
      </c>
      <c r="O32" s="8">
        <v>8.6</v>
      </c>
      <c r="P32" s="8">
        <v>8.6</v>
      </c>
      <c r="Q32" s="4">
        <f t="shared" si="33"/>
        <v>0</v>
      </c>
      <c r="R32" s="8">
        <v>8.1</v>
      </c>
      <c r="S32" s="8">
        <v>7.5</v>
      </c>
      <c r="T32" s="4">
        <f t="shared" si="34"/>
        <v>-0.59999999999999964</v>
      </c>
      <c r="U32" s="8">
        <v>-1.3</v>
      </c>
      <c r="V32" s="8">
        <v>-0.4</v>
      </c>
      <c r="W32" s="4">
        <f t="shared" si="35"/>
        <v>0.9</v>
      </c>
      <c r="X32" s="8">
        <v>-3.3</v>
      </c>
      <c r="Y32" s="8">
        <v>-2.4</v>
      </c>
      <c r="Z32" s="4">
        <f t="shared" si="36"/>
        <v>0.89999999999999991</v>
      </c>
    </row>
    <row r="33" spans="1:26" x14ac:dyDescent="0.35">
      <c r="A33" s="18" t="s">
        <v>40</v>
      </c>
      <c r="B33" s="18"/>
      <c r="E33" s="4">
        <f>AVERAGE(E30:E32)</f>
        <v>-0.13333333333333286</v>
      </c>
      <c r="H33" s="10">
        <f>AVERAGE(H30:H32)</f>
        <v>-3.3333333333333805E-2</v>
      </c>
      <c r="K33" s="4">
        <f>AVERAGE(K30:K32)</f>
        <v>0.3</v>
      </c>
      <c r="N33" s="10">
        <f>AVERAGE(N30:N32)</f>
        <v>1.0999999999999999</v>
      </c>
      <c r="Q33" s="10">
        <f>AVERAGE(Q30:Q32)</f>
        <v>0.43333333333333357</v>
      </c>
      <c r="T33" s="10">
        <f>AVERAGE(T30:T32)</f>
        <v>-0.29999999999999982</v>
      </c>
      <c r="W33" s="10">
        <f>AVERAGE(W30:W32)</f>
        <v>0.8666666666666667</v>
      </c>
      <c r="Z33" s="4">
        <f>AVERAGE(Z30:Z32)</f>
        <v>1.4000000000000001</v>
      </c>
    </row>
    <row r="34" spans="1:26" x14ac:dyDescent="0.35">
      <c r="A34" s="7"/>
      <c r="B34" s="8" t="s">
        <v>38</v>
      </c>
      <c r="C34" s="21" t="s">
        <v>39</v>
      </c>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5">
      <c r="A35" s="7" t="s">
        <v>7</v>
      </c>
      <c r="B35" s="8" t="s">
        <v>23</v>
      </c>
      <c r="C35" s="8">
        <v>12.5</v>
      </c>
      <c r="D35" s="8">
        <v>11.1</v>
      </c>
      <c r="E35" s="4">
        <f>D35-C35</f>
        <v>-1.4000000000000004</v>
      </c>
      <c r="F35" s="8">
        <v>13.8</v>
      </c>
      <c r="G35" s="8">
        <v>12.6</v>
      </c>
      <c r="H35" s="4">
        <f>G35-F35</f>
        <v>-1.2000000000000011</v>
      </c>
      <c r="I35" s="8">
        <v>17.5</v>
      </c>
      <c r="J35" s="8">
        <v>15</v>
      </c>
      <c r="K35" s="4">
        <f>J35-I35</f>
        <v>-2.5</v>
      </c>
      <c r="L35" s="8">
        <v>18.5</v>
      </c>
      <c r="M35" s="8">
        <v>15.7</v>
      </c>
      <c r="N35" s="4">
        <f>M35-L35</f>
        <v>-2.8000000000000007</v>
      </c>
      <c r="O35" s="8">
        <v>17.5</v>
      </c>
      <c r="P35" s="8">
        <v>16.5</v>
      </c>
      <c r="Q35" s="4">
        <f>P35-O35</f>
        <v>-1</v>
      </c>
      <c r="R35" s="8">
        <v>19.100000000000001</v>
      </c>
      <c r="S35" s="8">
        <v>17.8</v>
      </c>
      <c r="T35" s="4">
        <f>S35-R35</f>
        <v>-1.3000000000000007</v>
      </c>
      <c r="U35" s="8">
        <v>17.399999999999999</v>
      </c>
      <c r="V35" s="8">
        <v>14.6</v>
      </c>
      <c r="W35" s="4">
        <f>V35-U35</f>
        <v>-2.7999999999999989</v>
      </c>
      <c r="X35" s="8">
        <v>18.8</v>
      </c>
      <c r="Y35" s="8">
        <v>16.100000000000001</v>
      </c>
      <c r="Z35" s="4">
        <f>Y35-X35</f>
        <v>-2.6999999999999993</v>
      </c>
    </row>
    <row r="36" spans="1:26" x14ac:dyDescent="0.35">
      <c r="A36" s="7" t="s">
        <v>8</v>
      </c>
      <c r="B36" s="8" t="s">
        <v>23</v>
      </c>
      <c r="C36" s="8">
        <v>11.5</v>
      </c>
      <c r="D36" s="8">
        <v>10.3</v>
      </c>
      <c r="E36" s="4">
        <f t="shared" ref="E36:E37" si="37">D36-C36</f>
        <v>-1.1999999999999993</v>
      </c>
      <c r="F36" s="8">
        <v>12.9</v>
      </c>
      <c r="G36" s="8">
        <v>12</v>
      </c>
      <c r="H36" s="4">
        <f t="shared" ref="H36:H37" si="38">G36-F36</f>
        <v>-0.90000000000000036</v>
      </c>
      <c r="I36" s="8">
        <v>14.5</v>
      </c>
      <c r="J36" s="8">
        <v>13.4</v>
      </c>
      <c r="K36" s="4">
        <f t="shared" ref="K36:K37" si="39">J36-I36</f>
        <v>-1.0999999999999996</v>
      </c>
      <c r="L36" s="8">
        <v>15.7</v>
      </c>
      <c r="M36" s="8">
        <v>14.5</v>
      </c>
      <c r="N36" s="4">
        <f t="shared" ref="N36:N37" si="40">M36-L36</f>
        <v>-1.1999999999999993</v>
      </c>
      <c r="O36" s="8">
        <v>14.8</v>
      </c>
      <c r="P36" s="8">
        <v>14.2</v>
      </c>
      <c r="Q36" s="4">
        <f t="shared" ref="Q36:Q37" si="41">P36-O36</f>
        <v>-0.60000000000000142</v>
      </c>
      <c r="R36" s="8">
        <v>16.100000000000001</v>
      </c>
      <c r="S36" s="8">
        <v>14.9</v>
      </c>
      <c r="T36" s="4">
        <f t="shared" ref="T36:T37" si="42">S36-R36</f>
        <v>-1.2000000000000011</v>
      </c>
      <c r="U36" s="8">
        <v>15</v>
      </c>
      <c r="V36" s="8">
        <v>13.3</v>
      </c>
      <c r="W36" s="4">
        <f t="shared" ref="W36:W37" si="43">V36-U36</f>
        <v>-1.6999999999999993</v>
      </c>
      <c r="X36" s="8">
        <v>16.899999999999999</v>
      </c>
      <c r="Y36" s="8">
        <v>14.7</v>
      </c>
      <c r="Z36" s="4">
        <f t="shared" ref="Z36:Z37" si="44">Y36-X36</f>
        <v>-2.1999999999999993</v>
      </c>
    </row>
    <row r="37" spans="1:26" x14ac:dyDescent="0.35">
      <c r="A37" s="7" t="s">
        <v>9</v>
      </c>
      <c r="B37" s="8" t="s">
        <v>23</v>
      </c>
      <c r="C37" s="8">
        <v>11.2</v>
      </c>
      <c r="D37" s="8">
        <v>10.7</v>
      </c>
      <c r="E37" s="4">
        <f t="shared" si="37"/>
        <v>-0.5</v>
      </c>
      <c r="F37" s="8">
        <v>12.6</v>
      </c>
      <c r="G37" s="8">
        <v>12.2</v>
      </c>
      <c r="H37" s="4">
        <f t="shared" si="38"/>
        <v>-0.40000000000000036</v>
      </c>
      <c r="I37" s="8">
        <v>15.7</v>
      </c>
      <c r="J37" s="8">
        <v>14.4</v>
      </c>
      <c r="K37" s="4">
        <f t="shared" si="39"/>
        <v>-1.2999999999999989</v>
      </c>
      <c r="L37" s="8">
        <v>17.3</v>
      </c>
      <c r="M37" s="8">
        <v>15.4</v>
      </c>
      <c r="N37" s="4">
        <f t="shared" si="40"/>
        <v>-1.9000000000000004</v>
      </c>
      <c r="O37" s="8">
        <v>16.100000000000001</v>
      </c>
      <c r="P37" s="8">
        <v>15.1</v>
      </c>
      <c r="Q37" s="4">
        <f t="shared" si="41"/>
        <v>-1.0000000000000018</v>
      </c>
      <c r="R37" s="8">
        <v>17.7</v>
      </c>
      <c r="S37" s="8">
        <v>16.5</v>
      </c>
      <c r="T37" s="4">
        <f t="shared" si="42"/>
        <v>-1.1999999999999993</v>
      </c>
      <c r="U37" s="8">
        <v>15.6</v>
      </c>
      <c r="V37" s="8">
        <v>13.9</v>
      </c>
      <c r="W37" s="4">
        <f t="shared" si="43"/>
        <v>-1.6999999999999993</v>
      </c>
      <c r="X37" s="8">
        <v>17.3</v>
      </c>
      <c r="Y37" s="8">
        <v>15.5</v>
      </c>
      <c r="Z37" s="4">
        <f t="shared" si="44"/>
        <v>-1.8000000000000007</v>
      </c>
    </row>
    <row r="38" spans="1:26" x14ac:dyDescent="0.35">
      <c r="A38" s="18" t="s">
        <v>40</v>
      </c>
      <c r="B38" s="18"/>
      <c r="E38" s="4">
        <f>AVERAGE(E35:E37)</f>
        <v>-1.0333333333333332</v>
      </c>
      <c r="H38" s="10">
        <f>AVERAGE(H35:H37)</f>
        <v>-0.83333333333333393</v>
      </c>
      <c r="K38" s="4">
        <f>AVERAGE(K35:K37)</f>
        <v>-1.6333333333333329</v>
      </c>
      <c r="N38" s="10">
        <f>AVERAGE(N35:N37)</f>
        <v>-1.9666666666666668</v>
      </c>
      <c r="Q38" s="10">
        <f>AVERAGE(Q35:Q37)</f>
        <v>-0.8666666666666677</v>
      </c>
      <c r="T38" s="10">
        <f>AVERAGE(T35:T37)</f>
        <v>-1.2333333333333336</v>
      </c>
      <c r="W38" s="10">
        <f>AVERAGE(W35:W37)</f>
        <v>-2.066666666666666</v>
      </c>
      <c r="Z38" s="4">
        <f>AVERAGE(Z35:Z37)</f>
        <v>-2.2333333333333329</v>
      </c>
    </row>
    <row r="39" spans="1:26" ht="38.5" customHeight="1" x14ac:dyDescent="0.35">
      <c r="A39" s="7"/>
      <c r="B39" s="8" t="s">
        <v>38</v>
      </c>
      <c r="C39" s="23" t="s">
        <v>46</v>
      </c>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5">
      <c r="A40" s="7" t="s">
        <v>7</v>
      </c>
      <c r="B40" s="8" t="s">
        <v>24</v>
      </c>
      <c r="C40" s="8">
        <v>31</v>
      </c>
      <c r="D40" s="8">
        <v>26</v>
      </c>
      <c r="E40" s="4">
        <f>D40-C40</f>
        <v>-5</v>
      </c>
      <c r="F40" s="8">
        <v>36</v>
      </c>
      <c r="G40" s="8">
        <v>35</v>
      </c>
      <c r="H40" s="4">
        <f>G40-F40</f>
        <v>-1</v>
      </c>
      <c r="I40" s="8">
        <v>8</v>
      </c>
      <c r="J40" s="8">
        <v>5</v>
      </c>
      <c r="K40" s="4">
        <f>J40-I40</f>
        <v>-3</v>
      </c>
      <c r="L40" s="8">
        <v>11</v>
      </c>
      <c r="M40" s="8">
        <v>9</v>
      </c>
      <c r="N40" s="4">
        <f>M40-L40</f>
        <v>-2</v>
      </c>
      <c r="O40" s="8">
        <v>0</v>
      </c>
      <c r="P40" s="8">
        <v>0</v>
      </c>
      <c r="Q40" s="4">
        <v>0</v>
      </c>
      <c r="R40" s="8">
        <v>0</v>
      </c>
      <c r="S40" s="8">
        <v>0</v>
      </c>
      <c r="T40" s="4">
        <v>0</v>
      </c>
      <c r="U40" s="8">
        <v>4</v>
      </c>
      <c r="V40" s="8">
        <v>3</v>
      </c>
      <c r="W40" s="4">
        <f>V40-U40</f>
        <v>-1</v>
      </c>
      <c r="X40" s="8">
        <v>9</v>
      </c>
      <c r="Y40" s="8">
        <v>6</v>
      </c>
      <c r="Z40" s="4">
        <f>Y40-X40</f>
        <v>-3</v>
      </c>
    </row>
    <row r="41" spans="1:26" x14ac:dyDescent="0.35">
      <c r="A41" s="7" t="s">
        <v>8</v>
      </c>
      <c r="B41" s="8" t="s">
        <v>24</v>
      </c>
      <c r="C41" s="8">
        <v>25</v>
      </c>
      <c r="D41" s="8">
        <v>24</v>
      </c>
      <c r="E41" s="4">
        <f t="shared" ref="E41:E42" si="45">D41-C41</f>
        <v>-1</v>
      </c>
      <c r="F41" s="8">
        <v>33</v>
      </c>
      <c r="G41" s="8">
        <v>33</v>
      </c>
      <c r="H41" s="4">
        <f t="shared" ref="H41:H42" si="46">G41-F41</f>
        <v>0</v>
      </c>
      <c r="I41" s="8">
        <v>4</v>
      </c>
      <c r="J41" s="8">
        <v>2</v>
      </c>
      <c r="K41" s="4">
        <f t="shared" ref="K41:K42" si="47">J41-I41</f>
        <v>-2</v>
      </c>
      <c r="L41" s="8">
        <v>8</v>
      </c>
      <c r="M41" s="8">
        <v>5</v>
      </c>
      <c r="N41" s="4">
        <f t="shared" ref="N41:N42" si="48">M41-L41</f>
        <v>-3</v>
      </c>
      <c r="O41" s="8">
        <v>0</v>
      </c>
      <c r="P41" s="8">
        <v>0</v>
      </c>
      <c r="Q41" s="4">
        <v>0</v>
      </c>
      <c r="R41" s="8">
        <v>0</v>
      </c>
      <c r="S41" s="8">
        <v>0</v>
      </c>
      <c r="T41" s="4">
        <v>0</v>
      </c>
      <c r="U41" s="8">
        <v>2</v>
      </c>
      <c r="V41" s="8">
        <v>2</v>
      </c>
      <c r="W41" s="4">
        <f t="shared" ref="W41:W42" si="49">V41-U41</f>
        <v>0</v>
      </c>
      <c r="X41" s="8">
        <v>5</v>
      </c>
      <c r="Y41" s="8">
        <v>5</v>
      </c>
      <c r="Z41" s="4">
        <f t="shared" ref="Z41:Z42" si="50">Y41-X41</f>
        <v>0</v>
      </c>
    </row>
    <row r="42" spans="1:26" x14ac:dyDescent="0.35">
      <c r="A42" s="7" t="s">
        <v>9</v>
      </c>
      <c r="B42" s="8" t="s">
        <v>24</v>
      </c>
      <c r="C42" s="8">
        <v>22</v>
      </c>
      <c r="D42" s="8">
        <v>22</v>
      </c>
      <c r="E42" s="4">
        <f t="shared" si="45"/>
        <v>0</v>
      </c>
      <c r="F42" s="8">
        <v>32</v>
      </c>
      <c r="G42" s="8">
        <v>27</v>
      </c>
      <c r="H42" s="4">
        <f t="shared" si="46"/>
        <v>-5</v>
      </c>
      <c r="I42" s="8">
        <v>4</v>
      </c>
      <c r="J42" s="8">
        <v>2</v>
      </c>
      <c r="K42" s="4">
        <f t="shared" si="47"/>
        <v>-2</v>
      </c>
      <c r="L42" s="8">
        <v>7</v>
      </c>
      <c r="M42" s="8">
        <v>5</v>
      </c>
      <c r="N42" s="4">
        <f t="shared" si="48"/>
        <v>-2</v>
      </c>
      <c r="O42" s="8">
        <v>0</v>
      </c>
      <c r="P42" s="8">
        <v>0</v>
      </c>
      <c r="Q42" s="4">
        <v>0</v>
      </c>
      <c r="R42" s="8">
        <v>0</v>
      </c>
      <c r="S42" s="8">
        <v>0</v>
      </c>
      <c r="T42" s="4">
        <v>0</v>
      </c>
      <c r="U42" s="8">
        <v>3</v>
      </c>
      <c r="V42" s="8">
        <v>1</v>
      </c>
      <c r="W42" s="4">
        <f t="shared" si="49"/>
        <v>-2</v>
      </c>
      <c r="X42" s="8">
        <v>5</v>
      </c>
      <c r="Y42" s="8">
        <v>5</v>
      </c>
      <c r="Z42" s="4">
        <f t="shared" si="50"/>
        <v>0</v>
      </c>
    </row>
    <row r="43" spans="1:26" x14ac:dyDescent="0.35">
      <c r="A43" s="18" t="s">
        <v>40</v>
      </c>
      <c r="B43" s="18"/>
      <c r="E43" s="4">
        <f>AVERAGE(E40:E42)</f>
        <v>-2</v>
      </c>
      <c r="H43" s="10">
        <f>AVERAGE(H40:H42)</f>
        <v>-2</v>
      </c>
      <c r="K43" s="4">
        <f>AVERAGE(K40:K42)</f>
        <v>-2.3333333333333335</v>
      </c>
      <c r="N43" s="10">
        <f>AVERAGE(N40:N42)</f>
        <v>-2.3333333333333335</v>
      </c>
      <c r="Q43" s="10">
        <f>AVERAGE(Q40:Q42)</f>
        <v>0</v>
      </c>
      <c r="T43" s="10">
        <f>AVERAGE(T40:T42)</f>
        <v>0</v>
      </c>
      <c r="W43" s="10">
        <f>AVERAGE(W40:W42)</f>
        <v>-1</v>
      </c>
      <c r="Z43" s="4">
        <f>AVERAGE(Z40:Z42)</f>
        <v>-1</v>
      </c>
    </row>
    <row r="44" spans="1:26" ht="33.5" customHeight="1" x14ac:dyDescent="0.35">
      <c r="A44" s="7"/>
      <c r="B44" s="8" t="s">
        <v>38</v>
      </c>
      <c r="C44" s="23" t="s">
        <v>47</v>
      </c>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5">
      <c r="A45" s="7" t="s">
        <v>7</v>
      </c>
      <c r="B45" s="8" t="s">
        <v>25</v>
      </c>
      <c r="C45" s="8">
        <v>12</v>
      </c>
      <c r="D45" s="8">
        <v>12</v>
      </c>
      <c r="E45" s="4">
        <f>D45-C45</f>
        <v>0</v>
      </c>
      <c r="F45" s="8">
        <v>20</v>
      </c>
      <c r="G45" s="8">
        <v>17</v>
      </c>
      <c r="H45" s="4">
        <f>G45-F45</f>
        <v>-3</v>
      </c>
      <c r="I45" s="8">
        <v>1</v>
      </c>
      <c r="J45" s="8">
        <v>1</v>
      </c>
      <c r="K45" s="4">
        <f>J45-I45</f>
        <v>0</v>
      </c>
      <c r="L45" s="8">
        <v>4</v>
      </c>
      <c r="M45" s="8">
        <v>2</v>
      </c>
      <c r="N45" s="4">
        <f>M45-L45</f>
        <v>-2</v>
      </c>
      <c r="O45" s="8">
        <v>0</v>
      </c>
      <c r="P45" s="8">
        <v>0</v>
      </c>
      <c r="Q45" s="4">
        <v>0</v>
      </c>
      <c r="R45" s="8">
        <v>0</v>
      </c>
      <c r="S45" s="8">
        <v>0</v>
      </c>
      <c r="T45" s="4">
        <v>0</v>
      </c>
      <c r="U45" s="8">
        <v>1</v>
      </c>
      <c r="V45" s="8">
        <v>0</v>
      </c>
      <c r="W45" s="4">
        <f>V45-U45</f>
        <v>-1</v>
      </c>
      <c r="X45" s="8">
        <v>3</v>
      </c>
      <c r="Y45" s="8">
        <v>2</v>
      </c>
      <c r="Z45" s="4">
        <f>Y45-X45</f>
        <v>-1</v>
      </c>
    </row>
    <row r="46" spans="1:26" x14ac:dyDescent="0.35">
      <c r="A46" s="7" t="s">
        <v>8</v>
      </c>
      <c r="B46" s="8" t="s">
        <v>25</v>
      </c>
      <c r="C46" s="8">
        <v>11</v>
      </c>
      <c r="D46" s="8">
        <v>11</v>
      </c>
      <c r="E46" s="4">
        <f t="shared" ref="E46:E47" si="51">D46-C46</f>
        <v>0</v>
      </c>
      <c r="F46" s="8">
        <v>17</v>
      </c>
      <c r="G46" s="8">
        <v>15</v>
      </c>
      <c r="H46" s="4">
        <f t="shared" ref="H46:H47" si="52">G46-F46</f>
        <v>-2</v>
      </c>
      <c r="I46" s="8">
        <v>0</v>
      </c>
      <c r="J46" s="8">
        <v>0</v>
      </c>
      <c r="K46" s="4">
        <f t="shared" ref="K46:K47" si="53">J46-I46</f>
        <v>0</v>
      </c>
      <c r="L46" s="8">
        <v>2</v>
      </c>
      <c r="M46" s="8">
        <v>1</v>
      </c>
      <c r="N46" s="4">
        <f t="shared" ref="N46:N47" si="54">M46-L46</f>
        <v>-1</v>
      </c>
      <c r="O46" s="8">
        <v>0</v>
      </c>
      <c r="P46" s="8">
        <v>0</v>
      </c>
      <c r="Q46" s="4">
        <v>0</v>
      </c>
      <c r="R46" s="8">
        <v>0</v>
      </c>
      <c r="S46" s="8">
        <v>0</v>
      </c>
      <c r="T46" s="4">
        <v>0</v>
      </c>
      <c r="U46" s="8">
        <v>0</v>
      </c>
      <c r="V46" s="8">
        <v>0</v>
      </c>
      <c r="W46" s="4">
        <f t="shared" ref="W46:W47" si="55">V46-U46</f>
        <v>0</v>
      </c>
      <c r="X46" s="8">
        <v>2</v>
      </c>
      <c r="Y46" s="8">
        <v>1</v>
      </c>
      <c r="Z46" s="4">
        <f t="shared" ref="Z46:Z47" si="56">Y46-X46</f>
        <v>-1</v>
      </c>
    </row>
    <row r="47" spans="1:26" x14ac:dyDescent="0.35">
      <c r="A47" s="7" t="s">
        <v>9</v>
      </c>
      <c r="B47" s="8" t="s">
        <v>25</v>
      </c>
      <c r="C47" s="8">
        <v>10</v>
      </c>
      <c r="D47" s="8">
        <v>9</v>
      </c>
      <c r="E47" s="4">
        <f t="shared" si="51"/>
        <v>-1</v>
      </c>
      <c r="F47" s="8">
        <v>16</v>
      </c>
      <c r="G47" s="8">
        <v>14</v>
      </c>
      <c r="H47" s="4">
        <f t="shared" si="52"/>
        <v>-2</v>
      </c>
      <c r="I47" s="8">
        <v>0</v>
      </c>
      <c r="J47" s="8">
        <v>0</v>
      </c>
      <c r="K47" s="4">
        <f t="shared" si="53"/>
        <v>0</v>
      </c>
      <c r="L47" s="8">
        <v>2</v>
      </c>
      <c r="M47" s="8">
        <v>0</v>
      </c>
      <c r="N47" s="4">
        <f t="shared" si="54"/>
        <v>-2</v>
      </c>
      <c r="O47" s="8">
        <v>0</v>
      </c>
      <c r="P47" s="8">
        <v>0</v>
      </c>
      <c r="Q47" s="4">
        <v>0</v>
      </c>
      <c r="R47" s="8">
        <v>0</v>
      </c>
      <c r="S47" s="8">
        <v>0</v>
      </c>
      <c r="T47" s="4">
        <v>0</v>
      </c>
      <c r="U47" s="8">
        <v>0</v>
      </c>
      <c r="V47" s="8">
        <v>0</v>
      </c>
      <c r="W47" s="4">
        <f t="shared" si="55"/>
        <v>0</v>
      </c>
      <c r="X47" s="8">
        <v>2</v>
      </c>
      <c r="Y47" s="8">
        <v>1</v>
      </c>
      <c r="Z47" s="4">
        <f t="shared" si="56"/>
        <v>-1</v>
      </c>
    </row>
    <row r="48" spans="1:26" x14ac:dyDescent="0.35">
      <c r="A48" s="18" t="s">
        <v>40</v>
      </c>
      <c r="B48" s="18"/>
      <c r="E48" s="4">
        <f>AVERAGE(E45:E47)</f>
        <v>-0.33333333333333331</v>
      </c>
      <c r="H48" s="10">
        <f>AVERAGE(H45:H47)</f>
        <v>-2.3333333333333335</v>
      </c>
      <c r="K48" s="4">
        <f>AVERAGE(K45:K47)</f>
        <v>0</v>
      </c>
      <c r="N48" s="10">
        <f>AVERAGE(N45:N47)</f>
        <v>-1.6666666666666667</v>
      </c>
      <c r="Q48" s="10">
        <f>AVERAGE(Q45:Q47)</f>
        <v>0</v>
      </c>
      <c r="T48" s="10">
        <f>AVERAGE(T45:T47)</f>
        <v>0</v>
      </c>
      <c r="W48" s="10">
        <f>AVERAGE(W45:W47)</f>
        <v>-0.33333333333333331</v>
      </c>
      <c r="Z48" s="4">
        <f>AVERAGE(Z45:Z47)</f>
        <v>-1</v>
      </c>
    </row>
    <row r="49" spans="1:26" ht="26.5" customHeight="1" x14ac:dyDescent="0.35">
      <c r="A49" s="7"/>
      <c r="B49" s="8" t="s">
        <v>38</v>
      </c>
      <c r="C49" s="23" t="s">
        <v>48</v>
      </c>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5">
      <c r="A50" s="7" t="s">
        <v>7</v>
      </c>
      <c r="B50" s="8" t="s">
        <v>26</v>
      </c>
      <c r="E50" s="4"/>
      <c r="H50" s="4"/>
      <c r="K50" s="4"/>
      <c r="N50" s="4"/>
      <c r="Q50" s="4"/>
      <c r="T50" s="4"/>
      <c r="U50" s="9">
        <v>45235</v>
      </c>
      <c r="V50" s="9">
        <v>45249</v>
      </c>
      <c r="W50" s="4">
        <f>V50-U50</f>
        <v>14</v>
      </c>
      <c r="X50" s="9">
        <v>45220</v>
      </c>
      <c r="Y50" s="9">
        <v>45233</v>
      </c>
      <c r="Z50" s="4">
        <f>Y50-X50</f>
        <v>13</v>
      </c>
    </row>
    <row r="51" spans="1:26" x14ac:dyDescent="0.35">
      <c r="A51" s="7" t="s">
        <v>8</v>
      </c>
      <c r="B51" s="8" t="s">
        <v>26</v>
      </c>
      <c r="E51" s="4"/>
      <c r="H51" s="4"/>
      <c r="K51" s="4"/>
      <c r="N51" s="4"/>
      <c r="Q51" s="4"/>
      <c r="T51" s="4"/>
      <c r="U51" s="9">
        <v>45241</v>
      </c>
      <c r="V51" s="9">
        <v>45257</v>
      </c>
      <c r="W51" s="4">
        <f t="shared" ref="W51:W52" si="57">V51-U51</f>
        <v>16</v>
      </c>
      <c r="X51" s="9">
        <v>45227</v>
      </c>
      <c r="Y51" s="9">
        <v>45236</v>
      </c>
      <c r="Z51" s="4">
        <f t="shared" ref="Z51:Z52" si="58">Y51-X51</f>
        <v>9</v>
      </c>
    </row>
    <row r="52" spans="1:26" x14ac:dyDescent="0.35">
      <c r="A52" s="7" t="s">
        <v>9</v>
      </c>
      <c r="B52" s="8" t="s">
        <v>26</v>
      </c>
      <c r="E52" s="4"/>
      <c r="H52" s="4"/>
      <c r="K52" s="4"/>
      <c r="N52" s="4"/>
      <c r="Q52" s="4"/>
      <c r="T52" s="4"/>
      <c r="U52" s="9">
        <v>45248</v>
      </c>
      <c r="V52" s="9">
        <v>45257</v>
      </c>
      <c r="W52" s="4">
        <f t="shared" si="57"/>
        <v>9</v>
      </c>
      <c r="X52" s="9">
        <v>45233</v>
      </c>
      <c r="Y52" s="9">
        <v>45236</v>
      </c>
      <c r="Z52" s="4">
        <f t="shared" si="58"/>
        <v>3</v>
      </c>
    </row>
    <row r="53" spans="1:26" x14ac:dyDescent="0.35">
      <c r="A53" s="18" t="s">
        <v>40</v>
      </c>
      <c r="B53" s="18"/>
      <c r="E53" s="4"/>
      <c r="H53" s="10"/>
      <c r="K53" s="4"/>
      <c r="N53" s="10"/>
      <c r="Q53" s="10"/>
      <c r="T53" s="10"/>
      <c r="W53" s="10">
        <f>AVERAGE(W50:W52)</f>
        <v>13</v>
      </c>
      <c r="Z53" s="4">
        <f>AVERAGE(Z50:Z52)</f>
        <v>8.3333333333333339</v>
      </c>
    </row>
    <row r="54" spans="1:26" x14ac:dyDescent="0.35">
      <c r="A54" s="7"/>
      <c r="B54" s="8" t="s">
        <v>38</v>
      </c>
      <c r="C54" s="28" t="s">
        <v>49</v>
      </c>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35">
      <c r="A55" s="7" t="s">
        <v>7</v>
      </c>
      <c r="B55" s="8" t="s">
        <v>27</v>
      </c>
      <c r="E55" s="4"/>
      <c r="H55" s="4"/>
      <c r="I55" s="9">
        <v>45023</v>
      </c>
      <c r="J55" s="9">
        <v>45018</v>
      </c>
      <c r="K55" s="4">
        <f>J55-I55</f>
        <v>-5</v>
      </c>
      <c r="L55" s="9">
        <v>45035</v>
      </c>
      <c r="M55" s="9">
        <v>45025</v>
      </c>
      <c r="N55" s="4">
        <f>M55-L55</f>
        <v>-10</v>
      </c>
      <c r="Q55" s="4"/>
      <c r="T55" s="4"/>
      <c r="W55" s="4"/>
      <c r="Z55" s="4"/>
    </row>
    <row r="56" spans="1:26" x14ac:dyDescent="0.35">
      <c r="A56" s="7" t="s">
        <v>8</v>
      </c>
      <c r="B56" s="8" t="s">
        <v>27</v>
      </c>
      <c r="E56" s="4"/>
      <c r="H56" s="4"/>
      <c r="I56" s="9">
        <v>45013</v>
      </c>
      <c r="J56" s="9">
        <v>45011</v>
      </c>
      <c r="K56" s="4">
        <f t="shared" ref="K56:K57" si="59">J56-I56</f>
        <v>-2</v>
      </c>
      <c r="L56" s="9">
        <v>45024</v>
      </c>
      <c r="M56" s="9">
        <v>45022</v>
      </c>
      <c r="N56" s="4">
        <f t="shared" ref="N56:N57" si="60">M56-L56</f>
        <v>-2</v>
      </c>
      <c r="Q56" s="4"/>
      <c r="T56" s="4"/>
      <c r="W56" s="4"/>
      <c r="Z56" s="4"/>
    </row>
    <row r="57" spans="1:26" x14ac:dyDescent="0.35">
      <c r="A57" s="7" t="s">
        <v>9</v>
      </c>
      <c r="B57" s="8" t="s">
        <v>27</v>
      </c>
      <c r="E57" s="4"/>
      <c r="H57" s="4"/>
      <c r="I57" s="9">
        <v>45012</v>
      </c>
      <c r="J57" s="9">
        <v>45011</v>
      </c>
      <c r="K57" s="4">
        <f t="shared" si="59"/>
        <v>-1</v>
      </c>
      <c r="L57" s="9">
        <v>45026</v>
      </c>
      <c r="M57" s="9">
        <v>45021</v>
      </c>
      <c r="N57" s="4">
        <f t="shared" si="60"/>
        <v>-5</v>
      </c>
      <c r="Q57" s="4"/>
      <c r="T57" s="4"/>
      <c r="W57" s="4"/>
      <c r="Z57" s="4"/>
    </row>
    <row r="58" spans="1:26" x14ac:dyDescent="0.35">
      <c r="A58" s="18" t="s">
        <v>40</v>
      </c>
      <c r="B58" s="18"/>
      <c r="E58" s="4"/>
      <c r="H58" s="4"/>
      <c r="I58" s="9"/>
      <c r="J58" s="9"/>
      <c r="K58" s="4">
        <f>AVERAGE(K55:K57)</f>
        <v>-2.6666666666666665</v>
      </c>
      <c r="L58" s="9"/>
      <c r="M58" s="9"/>
      <c r="N58" s="4">
        <f>AVERAGE(N55:N57)</f>
        <v>-5.666666666666667</v>
      </c>
      <c r="Q58" s="4"/>
      <c r="T58" s="4"/>
      <c r="W58" s="4"/>
      <c r="Z58" s="4"/>
    </row>
    <row r="59" spans="1:26" x14ac:dyDescent="0.35">
      <c r="A59" s="7"/>
      <c r="B59" s="8" t="s">
        <v>38</v>
      </c>
      <c r="C59" s="28" t="s">
        <v>50</v>
      </c>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35">
      <c r="A60" s="7" t="s">
        <v>7</v>
      </c>
      <c r="B60" s="8" t="s">
        <v>28</v>
      </c>
      <c r="C60" s="8">
        <v>164</v>
      </c>
      <c r="D60" s="8">
        <v>163</v>
      </c>
      <c r="E60" s="4">
        <f>D60-C60</f>
        <v>-1</v>
      </c>
      <c r="F60" s="8">
        <v>189.6</v>
      </c>
      <c r="G60" s="8">
        <v>202.3</v>
      </c>
      <c r="H60" s="4">
        <f>G60-F60</f>
        <v>12.700000000000017</v>
      </c>
      <c r="I60" s="8">
        <v>162.1</v>
      </c>
      <c r="J60" s="8">
        <v>163.4</v>
      </c>
      <c r="K60" s="4">
        <f>J60-I60</f>
        <v>1.3000000000000114</v>
      </c>
      <c r="L60" s="8">
        <v>192.8</v>
      </c>
      <c r="M60" s="8">
        <v>227</v>
      </c>
      <c r="N60" s="4">
        <f>M60-L60</f>
        <v>34.199999999999989</v>
      </c>
      <c r="O60" s="8">
        <v>160.69999999999999</v>
      </c>
      <c r="P60" s="8">
        <v>157.80000000000001</v>
      </c>
      <c r="Q60" s="4">
        <f>P60-O60</f>
        <v>-2.8999999999999773</v>
      </c>
      <c r="R60" s="8">
        <v>212.4</v>
      </c>
      <c r="S60" s="8">
        <v>245.6</v>
      </c>
      <c r="T60" s="4">
        <f>S60-R60</f>
        <v>33.199999999999989</v>
      </c>
      <c r="U60" s="8">
        <v>160.6</v>
      </c>
      <c r="V60" s="8">
        <v>170</v>
      </c>
      <c r="W60" s="4">
        <f>V60-U60</f>
        <v>9.4000000000000057</v>
      </c>
      <c r="X60" s="8">
        <v>225.6</v>
      </c>
      <c r="Y60" s="8">
        <v>215.2</v>
      </c>
      <c r="Z60" s="4">
        <f>Y60-X60</f>
        <v>-10.400000000000006</v>
      </c>
    </row>
    <row r="61" spans="1:26" x14ac:dyDescent="0.35">
      <c r="A61" s="7" t="s">
        <v>8</v>
      </c>
      <c r="B61" s="8" t="s">
        <v>28</v>
      </c>
      <c r="C61" s="8">
        <v>172.8</v>
      </c>
      <c r="D61" s="8">
        <v>169.6</v>
      </c>
      <c r="E61" s="4">
        <f t="shared" ref="E61:E62" si="61">D61-C61</f>
        <v>-3.2000000000000171</v>
      </c>
      <c r="F61" s="8">
        <v>202.7</v>
      </c>
      <c r="G61" s="8">
        <v>200.7</v>
      </c>
      <c r="H61" s="4">
        <f t="shared" ref="H61:H62" si="62">G61-F61</f>
        <v>-2</v>
      </c>
      <c r="I61" s="8">
        <v>159.4</v>
      </c>
      <c r="J61" s="8">
        <v>164.7</v>
      </c>
      <c r="K61" s="4">
        <f t="shared" ref="K61:K62" si="63">J61-I61</f>
        <v>5.2999999999999829</v>
      </c>
      <c r="L61" s="8">
        <v>201.1</v>
      </c>
      <c r="M61" s="8">
        <v>246.5</v>
      </c>
      <c r="N61" s="4">
        <f t="shared" ref="N61:N62" si="64">M61-L61</f>
        <v>45.400000000000006</v>
      </c>
      <c r="O61" s="8">
        <v>156.4</v>
      </c>
      <c r="P61" s="8">
        <v>170.7</v>
      </c>
      <c r="Q61" s="4">
        <f t="shared" ref="Q61:Q62" si="65">P61-O61</f>
        <v>14.299999999999983</v>
      </c>
      <c r="R61" s="8">
        <v>203.1</v>
      </c>
      <c r="S61" s="8">
        <v>225.1</v>
      </c>
      <c r="T61" s="4">
        <f t="shared" ref="T61:T62" si="66">S61-R61</f>
        <v>22</v>
      </c>
      <c r="U61" s="8">
        <v>171.6</v>
      </c>
      <c r="V61" s="8">
        <v>173.3</v>
      </c>
      <c r="W61" s="4">
        <f t="shared" ref="W61:W62" si="67">V61-U61</f>
        <v>1.7000000000000171</v>
      </c>
      <c r="X61" s="8">
        <v>208</v>
      </c>
      <c r="Y61" s="8">
        <v>208.5</v>
      </c>
      <c r="Z61" s="4">
        <f t="shared" ref="Z61:Z62" si="68">Y61-X61</f>
        <v>0.5</v>
      </c>
    </row>
    <row r="62" spans="1:26" x14ac:dyDescent="0.35">
      <c r="A62" s="7" t="s">
        <v>9</v>
      </c>
      <c r="B62" s="8" t="s">
        <v>28</v>
      </c>
      <c r="C62" s="8">
        <v>174.7</v>
      </c>
      <c r="D62" s="8">
        <v>173.1</v>
      </c>
      <c r="E62" s="4">
        <f t="shared" si="61"/>
        <v>-1.5999999999999943</v>
      </c>
      <c r="F62" s="8">
        <v>220.1</v>
      </c>
      <c r="G62" s="8">
        <v>209.1</v>
      </c>
      <c r="H62" s="4">
        <f t="shared" si="62"/>
        <v>-11</v>
      </c>
      <c r="I62" s="8">
        <v>154.9</v>
      </c>
      <c r="J62" s="8">
        <v>182.7</v>
      </c>
      <c r="K62" s="4">
        <f t="shared" si="63"/>
        <v>27.799999999999983</v>
      </c>
      <c r="L62" s="8">
        <v>184</v>
      </c>
      <c r="M62" s="8">
        <v>251.1</v>
      </c>
      <c r="N62" s="4">
        <f t="shared" si="64"/>
        <v>67.099999999999994</v>
      </c>
      <c r="O62" s="8">
        <v>163.30000000000001</v>
      </c>
      <c r="P62" s="8">
        <v>164.4</v>
      </c>
      <c r="Q62" s="4">
        <f t="shared" si="65"/>
        <v>1.0999999999999943</v>
      </c>
      <c r="R62" s="8">
        <v>217.5</v>
      </c>
      <c r="S62" s="8">
        <v>221.4</v>
      </c>
      <c r="T62" s="4">
        <f t="shared" si="66"/>
        <v>3.9000000000000057</v>
      </c>
      <c r="U62" s="8">
        <v>163.80000000000001</v>
      </c>
      <c r="V62" s="8">
        <v>152.5</v>
      </c>
      <c r="W62" s="4">
        <f t="shared" si="67"/>
        <v>-11.300000000000011</v>
      </c>
      <c r="X62" s="8">
        <v>195.3</v>
      </c>
      <c r="Y62" s="8">
        <v>213.1</v>
      </c>
      <c r="Z62" s="4">
        <f t="shared" si="68"/>
        <v>17.799999999999983</v>
      </c>
    </row>
    <row r="63" spans="1:26" x14ac:dyDescent="0.35">
      <c r="A63" s="18" t="s">
        <v>40</v>
      </c>
      <c r="B63" s="18"/>
      <c r="E63" s="4">
        <f>AVERAGE(E60:E62)</f>
        <v>-1.9333333333333371</v>
      </c>
      <c r="H63" s="10">
        <f>AVERAGE(H60:H62)</f>
        <v>-9.9999999999994316E-2</v>
      </c>
      <c r="K63" s="4">
        <f>AVERAGE(K60:K62)</f>
        <v>11.46666666666666</v>
      </c>
      <c r="N63" s="10">
        <f>AVERAGE(N60:N62)</f>
        <v>48.9</v>
      </c>
      <c r="Q63" s="10">
        <f>AVERAGE(Q60:Q62)</f>
        <v>4.166666666666667</v>
      </c>
      <c r="T63" s="10">
        <f>AVERAGE(T60:T62)</f>
        <v>19.7</v>
      </c>
      <c r="W63" s="10">
        <f>AVERAGE(W60:W62)</f>
        <v>-6.6666666666662877E-2</v>
      </c>
      <c r="Z63" s="4">
        <f>AVERAGE(Z60:Z62)</f>
        <v>2.6333333333333258</v>
      </c>
    </row>
    <row r="64" spans="1:26" ht="19.5" customHeight="1" x14ac:dyDescent="0.35">
      <c r="A64" s="7"/>
      <c r="B64" s="8" t="s">
        <v>38</v>
      </c>
      <c r="C64" s="25" t="s">
        <v>55</v>
      </c>
      <c r="D64" s="25"/>
      <c r="E64" s="25"/>
      <c r="F64" s="25"/>
      <c r="G64" s="25"/>
      <c r="H64" s="25"/>
      <c r="I64" s="25"/>
      <c r="J64" s="25"/>
      <c r="K64" s="25"/>
      <c r="L64" s="25"/>
      <c r="M64" s="25"/>
      <c r="N64" s="25"/>
      <c r="O64" s="25"/>
      <c r="P64" s="25"/>
      <c r="Q64" s="25"/>
      <c r="R64" s="25"/>
      <c r="S64" s="25"/>
      <c r="T64" s="25"/>
      <c r="U64" s="25"/>
      <c r="V64" s="25"/>
      <c r="W64" s="25"/>
      <c r="X64" s="25"/>
      <c r="Y64" s="25"/>
      <c r="Z64" s="25"/>
    </row>
    <row r="65" spans="1:26" x14ac:dyDescent="0.35">
      <c r="A65" s="7" t="s">
        <v>7</v>
      </c>
      <c r="B65" s="8" t="s">
        <v>29</v>
      </c>
      <c r="C65" s="8">
        <v>164</v>
      </c>
      <c r="D65" s="8">
        <v>163</v>
      </c>
      <c r="E65" s="4">
        <f>D65-C65</f>
        <v>-1</v>
      </c>
      <c r="F65" s="8">
        <v>138.30000000000001</v>
      </c>
      <c r="G65" s="8">
        <v>137.69999999999999</v>
      </c>
      <c r="H65" s="4">
        <f>G65-F65</f>
        <v>-0.60000000000002274</v>
      </c>
      <c r="I65" s="8">
        <v>162.1</v>
      </c>
      <c r="J65" s="8">
        <v>163.4</v>
      </c>
      <c r="K65" s="4">
        <f>J65-I65</f>
        <v>1.3000000000000114</v>
      </c>
      <c r="L65" s="8">
        <v>125.2</v>
      </c>
      <c r="M65" s="8">
        <v>123.6</v>
      </c>
      <c r="N65" s="4">
        <f>M65-L65</f>
        <v>-1.6000000000000085</v>
      </c>
      <c r="O65" s="8">
        <v>160.69999999999999</v>
      </c>
      <c r="P65" s="8">
        <v>157.80000000000001</v>
      </c>
      <c r="Q65" s="4">
        <f>P65-O65</f>
        <v>-2.8999999999999773</v>
      </c>
      <c r="R65" s="8">
        <v>122.8</v>
      </c>
      <c r="S65" s="8">
        <v>110.8</v>
      </c>
      <c r="T65" s="4">
        <f>S65-R65</f>
        <v>-12</v>
      </c>
      <c r="U65" s="8">
        <v>160.6</v>
      </c>
      <c r="V65" s="8">
        <v>170</v>
      </c>
      <c r="W65" s="4">
        <f>V65-U65</f>
        <v>9.4000000000000057</v>
      </c>
      <c r="X65" s="8">
        <v>143</v>
      </c>
      <c r="Y65" s="8">
        <v>129.1</v>
      </c>
      <c r="Z65" s="4">
        <f>Y65-X65</f>
        <v>-13.900000000000006</v>
      </c>
    </row>
    <row r="66" spans="1:26" x14ac:dyDescent="0.35">
      <c r="A66" s="7" t="s">
        <v>8</v>
      </c>
      <c r="B66" s="8" t="s">
        <v>29</v>
      </c>
      <c r="C66" s="8">
        <v>172.8</v>
      </c>
      <c r="D66" s="8">
        <v>169.6</v>
      </c>
      <c r="E66" s="4">
        <f t="shared" ref="E66:E67" si="69">D66-C66</f>
        <v>-3.2000000000000171</v>
      </c>
      <c r="F66" s="8">
        <v>135.4</v>
      </c>
      <c r="G66" s="8">
        <v>138.5</v>
      </c>
      <c r="H66" s="4">
        <f t="shared" ref="H66:H67" si="70">G66-F66</f>
        <v>3.0999999999999943</v>
      </c>
      <c r="I66" s="8">
        <v>159.4</v>
      </c>
      <c r="J66" s="8">
        <v>164.7</v>
      </c>
      <c r="K66" s="4">
        <f t="shared" ref="K66:K67" si="71">J66-I66</f>
        <v>5.2999999999999829</v>
      </c>
      <c r="L66" s="8">
        <v>124.4</v>
      </c>
      <c r="M66" s="8">
        <v>131.1</v>
      </c>
      <c r="N66" s="4">
        <f t="shared" ref="N66:N67" si="72">M66-L66</f>
        <v>6.6999999999999886</v>
      </c>
      <c r="O66" s="8">
        <v>156.4</v>
      </c>
      <c r="P66" s="8">
        <v>170.7</v>
      </c>
      <c r="Q66" s="4">
        <f t="shared" ref="Q66:Q67" si="73">P66-O66</f>
        <v>14.299999999999983</v>
      </c>
      <c r="R66" s="8">
        <v>124.6</v>
      </c>
      <c r="S66" s="8">
        <v>111.8</v>
      </c>
      <c r="T66" s="4">
        <f t="shared" ref="T66:T67" si="74">S66-R66</f>
        <v>-12.799999999999997</v>
      </c>
      <c r="U66" s="8">
        <v>171.6</v>
      </c>
      <c r="V66" s="8">
        <v>173.3</v>
      </c>
      <c r="W66" s="4">
        <f t="shared" ref="W66:W67" si="75">V66-U66</f>
        <v>1.7000000000000171</v>
      </c>
      <c r="X66" s="8">
        <v>121.4</v>
      </c>
      <c r="Y66" s="8">
        <v>116.4</v>
      </c>
      <c r="Z66" s="4">
        <f t="shared" ref="Z66:Z67" si="76">Y66-X66</f>
        <v>-5</v>
      </c>
    </row>
    <row r="67" spans="1:26" x14ac:dyDescent="0.35">
      <c r="A67" s="7" t="s">
        <v>9</v>
      </c>
      <c r="B67" s="8" t="s">
        <v>29</v>
      </c>
      <c r="C67" s="8">
        <v>174.7</v>
      </c>
      <c r="D67" s="8">
        <v>173.1</v>
      </c>
      <c r="E67" s="4">
        <f t="shared" si="69"/>
        <v>-1.5999999999999943</v>
      </c>
      <c r="F67" s="8">
        <v>135.9</v>
      </c>
      <c r="G67" s="8">
        <v>129.80000000000001</v>
      </c>
      <c r="H67" s="4">
        <f t="shared" si="70"/>
        <v>-6.0999999999999943</v>
      </c>
      <c r="I67" s="8">
        <v>154.9</v>
      </c>
      <c r="J67" s="8">
        <v>182.7</v>
      </c>
      <c r="K67" s="4">
        <f t="shared" si="71"/>
        <v>27.799999999999983</v>
      </c>
      <c r="L67" s="8">
        <v>123.7</v>
      </c>
      <c r="M67" s="8">
        <v>117.8</v>
      </c>
      <c r="N67" s="4">
        <f t="shared" si="72"/>
        <v>-5.9000000000000057</v>
      </c>
      <c r="O67" s="8">
        <v>163.30000000000001</v>
      </c>
      <c r="P67" s="8">
        <v>164.4</v>
      </c>
      <c r="Q67" s="4">
        <f t="shared" si="73"/>
        <v>1.0999999999999943</v>
      </c>
      <c r="R67" s="8">
        <v>124.9</v>
      </c>
      <c r="S67" s="8">
        <v>117.1</v>
      </c>
      <c r="T67" s="4">
        <f t="shared" si="74"/>
        <v>-7.8000000000000114</v>
      </c>
      <c r="U67" s="8">
        <v>163.80000000000001</v>
      </c>
      <c r="V67" s="8">
        <v>152.5</v>
      </c>
      <c r="W67" s="4">
        <f t="shared" si="75"/>
        <v>-11.300000000000011</v>
      </c>
      <c r="X67" s="8">
        <v>126.3</v>
      </c>
      <c r="Y67" s="8">
        <v>112.1</v>
      </c>
      <c r="Z67" s="4">
        <f t="shared" si="76"/>
        <v>-14.200000000000003</v>
      </c>
    </row>
    <row r="68" spans="1:26" x14ac:dyDescent="0.35">
      <c r="A68" s="18" t="s">
        <v>40</v>
      </c>
      <c r="B68" s="18"/>
      <c r="E68" s="4">
        <f>AVERAGE(E65:E67)</f>
        <v>-1.9333333333333371</v>
      </c>
      <c r="H68" s="10">
        <f>AVERAGE(H65:H67)</f>
        <v>-1.2000000000000075</v>
      </c>
      <c r="K68" s="4">
        <f>AVERAGE(K65:K67)</f>
        <v>11.46666666666666</v>
      </c>
      <c r="N68" s="10">
        <f>AVERAGE(N65:N67)</f>
        <v>-0.26666666666667521</v>
      </c>
      <c r="Q68" s="10">
        <f>AVERAGE(Q65:Q67)</f>
        <v>4.166666666666667</v>
      </c>
      <c r="T68" s="10">
        <f>AVERAGE(T65:T67)</f>
        <v>-10.866666666666669</v>
      </c>
      <c r="W68" s="10">
        <f>AVERAGE(W65:W67)</f>
        <v>-6.6666666666662877E-2</v>
      </c>
      <c r="Z68" s="4">
        <f>AVERAGE(Z65:Z67)</f>
        <v>-11.033333333333337</v>
      </c>
    </row>
    <row r="69" spans="1:26" x14ac:dyDescent="0.35">
      <c r="A69" s="7"/>
      <c r="B69" s="8" t="s">
        <v>38</v>
      </c>
      <c r="C69" s="25" t="s">
        <v>56</v>
      </c>
      <c r="D69" s="25"/>
      <c r="E69" s="25"/>
      <c r="F69" s="25"/>
      <c r="G69" s="25"/>
      <c r="H69" s="25"/>
      <c r="I69" s="25"/>
      <c r="J69" s="25"/>
      <c r="K69" s="25"/>
      <c r="L69" s="25"/>
      <c r="M69" s="25"/>
      <c r="N69" s="25"/>
      <c r="O69" s="25"/>
      <c r="P69" s="25"/>
      <c r="Q69" s="25"/>
      <c r="R69" s="25"/>
      <c r="S69" s="25"/>
      <c r="T69" s="25"/>
      <c r="U69" s="25"/>
      <c r="V69" s="25"/>
      <c r="W69" s="25"/>
      <c r="X69" s="25"/>
      <c r="Y69" s="25"/>
      <c r="Z69" s="25"/>
    </row>
    <row r="70" spans="1:26" x14ac:dyDescent="0.35">
      <c r="A70" s="7" t="s">
        <v>7</v>
      </c>
      <c r="B70" s="8" t="s">
        <v>30</v>
      </c>
      <c r="C70" s="8">
        <v>28.2</v>
      </c>
      <c r="D70" s="8">
        <v>24.5</v>
      </c>
      <c r="E70" s="4">
        <f>D70-C70</f>
        <v>-3.6999999999999993</v>
      </c>
      <c r="F70" s="8">
        <v>33.9</v>
      </c>
      <c r="G70" s="8">
        <v>35.299999999999997</v>
      </c>
      <c r="H70" s="4">
        <f>G70-F70</f>
        <v>1.3999999999999986</v>
      </c>
      <c r="I70" s="8">
        <v>32.1</v>
      </c>
      <c r="J70" s="8">
        <v>28.2</v>
      </c>
      <c r="K70" s="4">
        <f>J70-I70</f>
        <v>-3.9000000000000021</v>
      </c>
      <c r="L70" s="8">
        <v>36.6</v>
      </c>
      <c r="M70" s="8">
        <v>38.6</v>
      </c>
      <c r="N70" s="4">
        <f>M70-L70</f>
        <v>2</v>
      </c>
      <c r="O70" s="8">
        <v>36.6</v>
      </c>
      <c r="P70" s="8">
        <v>39.9</v>
      </c>
      <c r="Q70" s="4">
        <f>P70-O70</f>
        <v>3.2999999999999972</v>
      </c>
      <c r="R70" s="8">
        <v>46.7</v>
      </c>
      <c r="S70" s="8">
        <v>54.6</v>
      </c>
      <c r="T70" s="4">
        <f>S70-R70</f>
        <v>7.8999999999999986</v>
      </c>
      <c r="U70" s="8">
        <v>30.1</v>
      </c>
      <c r="V70" s="8">
        <v>34.200000000000003</v>
      </c>
      <c r="W70" s="4">
        <f>V70-U70</f>
        <v>4.1000000000000014</v>
      </c>
      <c r="X70" s="8">
        <v>39.5</v>
      </c>
      <c r="Y70" s="8">
        <v>50.6</v>
      </c>
      <c r="Z70" s="4">
        <f>Y70-X70</f>
        <v>11.100000000000001</v>
      </c>
    </row>
    <row r="71" spans="1:26" x14ac:dyDescent="0.35">
      <c r="A71" s="7" t="s">
        <v>8</v>
      </c>
      <c r="B71" s="8" t="s">
        <v>30</v>
      </c>
      <c r="C71" s="8">
        <v>28.5</v>
      </c>
      <c r="D71" s="8">
        <v>27.6</v>
      </c>
      <c r="E71" s="4">
        <f t="shared" ref="E71:E72" si="77">D71-C71</f>
        <v>-0.89999999999999858</v>
      </c>
      <c r="F71" s="8">
        <v>38</v>
      </c>
      <c r="G71" s="8">
        <v>35.4</v>
      </c>
      <c r="H71" s="4">
        <f t="shared" ref="H71:H72" si="78">G71-F71</f>
        <v>-2.6000000000000014</v>
      </c>
      <c r="I71" s="8">
        <v>34.700000000000003</v>
      </c>
      <c r="J71" s="8">
        <v>28.1</v>
      </c>
      <c r="K71" s="4">
        <f t="shared" ref="K71:K72" si="79">J71-I71</f>
        <v>-6.6000000000000014</v>
      </c>
      <c r="L71" s="8">
        <v>44.9</v>
      </c>
      <c r="M71" s="8">
        <v>36.299999999999997</v>
      </c>
      <c r="N71" s="4">
        <f t="shared" ref="N71:N72" si="80">M71-L71</f>
        <v>-8.6000000000000014</v>
      </c>
      <c r="O71" s="8">
        <v>32.9</v>
      </c>
      <c r="P71" s="8">
        <v>39.4</v>
      </c>
      <c r="Q71" s="4">
        <f t="shared" ref="Q71:Q72" si="81">P71-O71</f>
        <v>6.5</v>
      </c>
      <c r="R71" s="8">
        <v>44.9</v>
      </c>
      <c r="S71" s="8">
        <v>59.3</v>
      </c>
      <c r="T71" s="4">
        <f t="shared" ref="T71:T72" si="82">S71-R71</f>
        <v>14.399999999999999</v>
      </c>
      <c r="U71" s="8">
        <v>29.4</v>
      </c>
      <c r="V71" s="8">
        <v>31.6</v>
      </c>
      <c r="W71" s="4">
        <f t="shared" ref="W71:W72" si="83">V71-U71</f>
        <v>2.2000000000000028</v>
      </c>
      <c r="X71" s="8">
        <v>36.9</v>
      </c>
      <c r="Y71" s="8">
        <v>45.1</v>
      </c>
      <c r="Z71" s="4">
        <f t="shared" ref="Z71:Z72" si="84">Y71-X71</f>
        <v>8.2000000000000028</v>
      </c>
    </row>
    <row r="72" spans="1:26" x14ac:dyDescent="0.35">
      <c r="A72" s="7" t="s">
        <v>9</v>
      </c>
      <c r="B72" s="8" t="s">
        <v>30</v>
      </c>
      <c r="C72" s="8">
        <v>28.7</v>
      </c>
      <c r="D72" s="8">
        <v>28.2</v>
      </c>
      <c r="E72" s="4">
        <f t="shared" si="77"/>
        <v>-0.5</v>
      </c>
      <c r="F72" s="8">
        <v>36.799999999999997</v>
      </c>
      <c r="G72" s="8">
        <v>40.9</v>
      </c>
      <c r="H72" s="4">
        <f t="shared" si="78"/>
        <v>4.1000000000000014</v>
      </c>
      <c r="I72" s="8">
        <v>30.1</v>
      </c>
      <c r="J72" s="8">
        <v>31.7</v>
      </c>
      <c r="K72" s="4">
        <f t="shared" si="79"/>
        <v>1.5999999999999979</v>
      </c>
      <c r="L72" s="8">
        <v>37.1</v>
      </c>
      <c r="M72" s="8">
        <v>35.200000000000003</v>
      </c>
      <c r="N72" s="4">
        <f t="shared" si="80"/>
        <v>-1.8999999999999986</v>
      </c>
      <c r="O72" s="8">
        <v>31.6</v>
      </c>
      <c r="P72" s="8">
        <v>37.799999999999997</v>
      </c>
      <c r="Q72" s="4">
        <f t="shared" si="81"/>
        <v>6.1999999999999957</v>
      </c>
      <c r="R72" s="8">
        <v>45.6</v>
      </c>
      <c r="S72" s="8">
        <v>46.7</v>
      </c>
      <c r="T72" s="4">
        <f t="shared" si="82"/>
        <v>1.1000000000000014</v>
      </c>
      <c r="U72" s="8">
        <v>28.4</v>
      </c>
      <c r="V72" s="8">
        <v>31.3</v>
      </c>
      <c r="W72" s="4">
        <f t="shared" si="83"/>
        <v>2.9000000000000021</v>
      </c>
      <c r="X72" s="8">
        <v>36.4</v>
      </c>
      <c r="Y72" s="8">
        <v>40.700000000000003</v>
      </c>
      <c r="Z72" s="4">
        <f t="shared" si="84"/>
        <v>4.3000000000000043</v>
      </c>
    </row>
    <row r="73" spans="1:26" x14ac:dyDescent="0.35">
      <c r="A73" s="18" t="s">
        <v>40</v>
      </c>
      <c r="B73" s="18"/>
      <c r="E73" s="4">
        <f>AVERAGE(E70:E72)</f>
        <v>-1.6999999999999993</v>
      </c>
      <c r="H73" s="10">
        <f>AVERAGE(H70:H72)</f>
        <v>0.96666666666666623</v>
      </c>
      <c r="K73" s="4">
        <f>AVERAGE(K70:K72)</f>
        <v>-2.9666666666666686</v>
      </c>
      <c r="N73" s="10">
        <f>AVERAGE(N70:N72)</f>
        <v>-2.8333333333333335</v>
      </c>
      <c r="Q73" s="10">
        <f>AVERAGE(Q70:Q72)</f>
        <v>5.3333333333333313</v>
      </c>
      <c r="T73" s="10">
        <f>AVERAGE(T70:T72)</f>
        <v>7.8</v>
      </c>
      <c r="W73" s="10">
        <f>AVERAGE(W70:W72)</f>
        <v>3.0666666666666687</v>
      </c>
      <c r="Z73" s="4">
        <f>AVERAGE(Z70:Z72)</f>
        <v>7.8666666666666698</v>
      </c>
    </row>
    <row r="74" spans="1:26" ht="26.5" customHeight="1" x14ac:dyDescent="0.35">
      <c r="A74" s="7"/>
      <c r="B74" s="8" t="s">
        <v>38</v>
      </c>
      <c r="C74" s="26" t="s">
        <v>57</v>
      </c>
      <c r="D74" s="26"/>
      <c r="E74" s="26"/>
      <c r="F74" s="26"/>
      <c r="G74" s="26"/>
      <c r="H74" s="26"/>
      <c r="I74" s="26"/>
      <c r="J74" s="26"/>
      <c r="K74" s="26"/>
      <c r="L74" s="26"/>
      <c r="M74" s="26"/>
      <c r="N74" s="26"/>
      <c r="O74" s="26"/>
      <c r="P74" s="26"/>
      <c r="Q74" s="26"/>
      <c r="R74" s="26"/>
      <c r="S74" s="26"/>
      <c r="T74" s="26"/>
      <c r="U74" s="26"/>
      <c r="V74" s="26"/>
      <c r="W74" s="26"/>
      <c r="X74" s="26"/>
      <c r="Y74" s="26"/>
      <c r="Z74" s="26"/>
    </row>
    <row r="75" spans="1:26" x14ac:dyDescent="0.35">
      <c r="A75" s="7" t="s">
        <v>7</v>
      </c>
      <c r="B75" s="8" t="s">
        <v>31</v>
      </c>
      <c r="C75" s="8">
        <v>106.2</v>
      </c>
      <c r="D75" s="8">
        <v>112.7</v>
      </c>
      <c r="E75" s="4">
        <f>D75-C75</f>
        <v>6.5</v>
      </c>
      <c r="F75" s="8">
        <v>119.8</v>
      </c>
      <c r="G75" s="8">
        <v>152.19999999999999</v>
      </c>
      <c r="H75" s="4">
        <f>G75-F75</f>
        <v>32.399999999999991</v>
      </c>
      <c r="I75" s="8">
        <v>-62.9</v>
      </c>
      <c r="J75" s="8">
        <v>-48</v>
      </c>
      <c r="K75" s="4">
        <f>J75-I75</f>
        <v>14.899999999999999</v>
      </c>
      <c r="L75" s="8">
        <v>-6.8</v>
      </c>
      <c r="M75" s="8">
        <v>33.5</v>
      </c>
      <c r="N75" s="4">
        <f>M75-L75</f>
        <v>40.299999999999997</v>
      </c>
      <c r="O75" s="8">
        <v>-204.2</v>
      </c>
      <c r="P75" s="8">
        <v>-178</v>
      </c>
      <c r="Q75" s="4">
        <f>P75-O75</f>
        <v>26.199999999999989</v>
      </c>
      <c r="R75" s="8">
        <v>-125.1</v>
      </c>
      <c r="S75" s="8">
        <v>-79.3</v>
      </c>
      <c r="T75" s="4">
        <f>S75-R75</f>
        <v>45.8</v>
      </c>
      <c r="U75" s="8">
        <v>14.5</v>
      </c>
      <c r="V75" s="8">
        <v>55.8</v>
      </c>
      <c r="W75" s="4">
        <f>V75-U75</f>
        <v>41.3</v>
      </c>
      <c r="X75" s="8">
        <v>83.9</v>
      </c>
      <c r="Y75" s="8">
        <v>99.6</v>
      </c>
      <c r="Z75" s="4">
        <f>Y75-X75</f>
        <v>15.699999999999989</v>
      </c>
    </row>
    <row r="76" spans="1:26" x14ac:dyDescent="0.35">
      <c r="A76" s="7" t="s">
        <v>8</v>
      </c>
      <c r="B76" s="8" t="s">
        <v>31</v>
      </c>
      <c r="C76" s="8">
        <v>111.9</v>
      </c>
      <c r="D76" s="8">
        <v>123.4</v>
      </c>
      <c r="E76" s="4">
        <f t="shared" ref="E76:E77" si="85">D76-C76</f>
        <v>11.5</v>
      </c>
      <c r="F76" s="8">
        <v>148.1</v>
      </c>
      <c r="G76" s="8">
        <v>156.5</v>
      </c>
      <c r="H76" s="4">
        <f t="shared" ref="H76:H77" si="86">G76-F76</f>
        <v>8.4000000000000057</v>
      </c>
      <c r="I76" s="8">
        <v>-42.7</v>
      </c>
      <c r="J76" s="8">
        <v>-33.200000000000003</v>
      </c>
      <c r="K76" s="4">
        <f t="shared" ref="K76:K77" si="87">J76-I76</f>
        <v>9.5</v>
      </c>
      <c r="L76" s="8">
        <v>-5.3</v>
      </c>
      <c r="M76" s="8">
        <v>66.3</v>
      </c>
      <c r="N76" s="4">
        <f t="shared" ref="N76:N77" si="88">M76-L76</f>
        <v>71.599999999999994</v>
      </c>
      <c r="O76" s="8">
        <v>-178</v>
      </c>
      <c r="P76" s="8">
        <v>-147.80000000000001</v>
      </c>
      <c r="Q76" s="4">
        <f t="shared" ref="Q76:Q77" si="89">P76-O76</f>
        <v>30.199999999999989</v>
      </c>
      <c r="R76" s="8">
        <v>-118.5</v>
      </c>
      <c r="S76" s="8">
        <v>-105.4</v>
      </c>
      <c r="T76" s="4">
        <f t="shared" ref="T76:T77" si="90">S76-R76</f>
        <v>13.099999999999994</v>
      </c>
      <c r="U76" s="8">
        <v>35.9</v>
      </c>
      <c r="V76" s="8">
        <v>54.7</v>
      </c>
      <c r="W76" s="4">
        <f t="shared" ref="W76:W77" si="91">V76-U76</f>
        <v>18.800000000000004</v>
      </c>
      <c r="X76" s="8">
        <v>92.1</v>
      </c>
      <c r="Y76" s="8">
        <v>96.1</v>
      </c>
      <c r="Z76" s="4">
        <f t="shared" ref="Z76:Z77" si="92">Y76-X76</f>
        <v>4</v>
      </c>
    </row>
    <row r="77" spans="1:26" x14ac:dyDescent="0.35">
      <c r="A77" s="7" t="s">
        <v>9</v>
      </c>
      <c r="B77" s="8" t="s">
        <v>31</v>
      </c>
      <c r="C77" s="8">
        <v>108.5</v>
      </c>
      <c r="D77" s="8">
        <v>126.4</v>
      </c>
      <c r="E77" s="4">
        <f t="shared" si="85"/>
        <v>17.900000000000006</v>
      </c>
      <c r="F77" s="8">
        <v>135.4</v>
      </c>
      <c r="G77" s="8">
        <v>158</v>
      </c>
      <c r="H77" s="4">
        <f t="shared" si="86"/>
        <v>22.599999999999994</v>
      </c>
      <c r="I77" s="8">
        <v>-70.8</v>
      </c>
      <c r="J77" s="8">
        <v>-31.9</v>
      </c>
      <c r="K77" s="4">
        <f t="shared" si="87"/>
        <v>38.9</v>
      </c>
      <c r="L77" s="8">
        <v>-19.600000000000001</v>
      </c>
      <c r="M77" s="8">
        <v>70.7</v>
      </c>
      <c r="N77" s="4">
        <f t="shared" si="88"/>
        <v>90.300000000000011</v>
      </c>
      <c r="O77" s="8">
        <v>-200.8</v>
      </c>
      <c r="P77" s="8">
        <v>-188.6</v>
      </c>
      <c r="Q77" s="4">
        <f t="shared" si="89"/>
        <v>12.200000000000017</v>
      </c>
      <c r="R77" s="8">
        <v>-109.7</v>
      </c>
      <c r="S77" s="8">
        <v>-124</v>
      </c>
      <c r="T77" s="4">
        <f t="shared" si="90"/>
        <v>-14.299999999999997</v>
      </c>
      <c r="U77" s="8">
        <v>13.9</v>
      </c>
      <c r="V77" s="8">
        <v>34.4</v>
      </c>
      <c r="W77" s="4">
        <f t="shared" si="91"/>
        <v>20.5</v>
      </c>
      <c r="X77" s="8">
        <v>73.3</v>
      </c>
      <c r="Y77" s="8">
        <v>97.3</v>
      </c>
      <c r="Z77" s="4">
        <f t="shared" si="92"/>
        <v>24</v>
      </c>
    </row>
    <row r="78" spans="1:26" x14ac:dyDescent="0.35">
      <c r="A78" s="18" t="s">
        <v>40</v>
      </c>
      <c r="B78" s="18"/>
      <c r="E78" s="4">
        <f>AVERAGE(E75:E77)</f>
        <v>11.966666666666669</v>
      </c>
      <c r="H78" s="10">
        <f>AVERAGE(H75:H77)</f>
        <v>21.133333333333329</v>
      </c>
      <c r="K78" s="4">
        <f>AVERAGE(K75:K77)</f>
        <v>21.099999999999998</v>
      </c>
      <c r="N78" s="10">
        <f>AVERAGE(N75:N77)</f>
        <v>67.399999999999991</v>
      </c>
      <c r="Q78" s="10">
        <f>AVERAGE(Q75:Q77)</f>
        <v>22.866666666666664</v>
      </c>
      <c r="T78" s="10">
        <f>AVERAGE(T75:T77)</f>
        <v>14.866666666666665</v>
      </c>
      <c r="W78" s="10">
        <f>AVERAGE(W75:W77)</f>
        <v>26.866666666666664</v>
      </c>
      <c r="Z78" s="4">
        <f>AVERAGE(Z75:Z77)</f>
        <v>14.566666666666663</v>
      </c>
    </row>
    <row r="79" spans="1:26" ht="37" customHeight="1" x14ac:dyDescent="0.35">
      <c r="A79" s="7"/>
      <c r="B79" s="8" t="s">
        <v>38</v>
      </c>
      <c r="C79" s="27" t="s">
        <v>58</v>
      </c>
      <c r="D79" s="27"/>
      <c r="E79" s="27"/>
      <c r="F79" s="27"/>
      <c r="G79" s="27"/>
      <c r="H79" s="27"/>
      <c r="I79" s="27"/>
      <c r="J79" s="27"/>
      <c r="K79" s="27"/>
      <c r="L79" s="27"/>
      <c r="M79" s="27"/>
      <c r="N79" s="27"/>
      <c r="O79" s="27"/>
      <c r="P79" s="27"/>
      <c r="Q79" s="27"/>
      <c r="R79" s="27"/>
      <c r="S79" s="27"/>
      <c r="T79" s="27"/>
      <c r="U79" s="27"/>
      <c r="V79" s="27"/>
      <c r="W79" s="27"/>
      <c r="X79" s="27"/>
      <c r="Y79" s="27"/>
      <c r="Z79" s="27"/>
    </row>
    <row r="80" spans="1:26" x14ac:dyDescent="0.35">
      <c r="A80" s="7" t="s">
        <v>7</v>
      </c>
      <c r="B80" s="8" t="s">
        <v>32</v>
      </c>
      <c r="C80" s="8">
        <v>106.2</v>
      </c>
      <c r="D80" s="8">
        <v>112.7</v>
      </c>
      <c r="E80" s="4">
        <f>D80-C80</f>
        <v>6.5</v>
      </c>
      <c r="F80" s="8">
        <v>72.5</v>
      </c>
      <c r="G80" s="8">
        <v>95.1</v>
      </c>
      <c r="H80" s="4">
        <f>G80-F80</f>
        <v>22.599999999999994</v>
      </c>
      <c r="I80" s="8">
        <v>-62.9</v>
      </c>
      <c r="J80" s="8">
        <v>-48</v>
      </c>
      <c r="K80" s="4">
        <f>J80-I80</f>
        <v>14.899999999999999</v>
      </c>
      <c r="L80" s="8">
        <v>-124.5</v>
      </c>
      <c r="M80" s="8">
        <v>-102.2</v>
      </c>
      <c r="N80" s="4">
        <f>M80-L80</f>
        <v>22.299999999999997</v>
      </c>
      <c r="O80" s="8">
        <v>-204.2</v>
      </c>
      <c r="P80" s="8">
        <v>-178</v>
      </c>
      <c r="Q80" s="4">
        <f>P80-O80</f>
        <v>26.199999999999989</v>
      </c>
      <c r="R80" s="8">
        <v>-253.7</v>
      </c>
      <c r="S80" s="8">
        <v>-291</v>
      </c>
      <c r="T80" s="4">
        <f>S80-R80</f>
        <v>-37.300000000000011</v>
      </c>
      <c r="U80" s="8">
        <v>14.5</v>
      </c>
      <c r="V80" s="8">
        <v>55.8</v>
      </c>
      <c r="W80" s="4">
        <f>V80-U80</f>
        <v>41.3</v>
      </c>
      <c r="X80" s="8">
        <v>-18.600000000000001</v>
      </c>
      <c r="Y80" s="8">
        <v>-2.1</v>
      </c>
      <c r="Z80" s="4">
        <f>Y80-X80</f>
        <v>16.5</v>
      </c>
    </row>
    <row r="81" spans="1:26" x14ac:dyDescent="0.35">
      <c r="A81" s="7" t="s">
        <v>8</v>
      </c>
      <c r="B81" s="8" t="s">
        <v>32</v>
      </c>
      <c r="C81" s="8">
        <v>111.9</v>
      </c>
      <c r="D81" s="8">
        <v>123.4</v>
      </c>
      <c r="E81" s="4">
        <f t="shared" ref="E81:E82" si="93">D81-C81</f>
        <v>11.5</v>
      </c>
      <c r="F81" s="8">
        <v>78.5</v>
      </c>
      <c r="G81" s="8">
        <v>97.2</v>
      </c>
      <c r="H81" s="4">
        <f t="shared" ref="H81:H82" si="94">G81-F81</f>
        <v>18.700000000000003</v>
      </c>
      <c r="I81" s="8">
        <v>-42.7</v>
      </c>
      <c r="J81" s="8">
        <v>-33.200000000000003</v>
      </c>
      <c r="K81" s="4">
        <f t="shared" ref="K81:K82" si="95">J81-I81</f>
        <v>9.5</v>
      </c>
      <c r="L81" s="8">
        <v>-115.9</v>
      </c>
      <c r="M81" s="8">
        <v>-99.2</v>
      </c>
      <c r="N81" s="4">
        <f t="shared" ref="N81:N82" si="96">M81-L81</f>
        <v>16.700000000000003</v>
      </c>
      <c r="O81" s="8">
        <v>-178</v>
      </c>
      <c r="P81" s="8">
        <v>-147.80000000000001</v>
      </c>
      <c r="Q81" s="4">
        <f t="shared" ref="Q81:Q82" si="97">P81-O81</f>
        <v>30.199999999999989</v>
      </c>
      <c r="R81" s="8">
        <v>-234.5</v>
      </c>
      <c r="S81" s="8">
        <v>-251.5</v>
      </c>
      <c r="T81" s="4">
        <f t="shared" ref="T81:T82" si="98">S81-R81</f>
        <v>-17</v>
      </c>
      <c r="U81" s="8">
        <v>35.9</v>
      </c>
      <c r="V81" s="8">
        <v>54.7</v>
      </c>
      <c r="W81" s="4">
        <f t="shared" ref="W81:W82" si="99">V81-U81</f>
        <v>18.800000000000004</v>
      </c>
      <c r="X81" s="8">
        <v>-19.100000000000001</v>
      </c>
      <c r="Y81" s="8">
        <v>-6.2</v>
      </c>
      <c r="Z81" s="4">
        <f t="shared" ref="Z81:Z82" si="100">Y81-X81</f>
        <v>12.900000000000002</v>
      </c>
    </row>
    <row r="82" spans="1:26" x14ac:dyDescent="0.35">
      <c r="A82" s="7" t="s">
        <v>9</v>
      </c>
      <c r="B82" s="8" t="s">
        <v>32</v>
      </c>
      <c r="C82" s="8">
        <v>108.5</v>
      </c>
      <c r="D82" s="8">
        <v>126.4</v>
      </c>
      <c r="E82" s="4">
        <f t="shared" si="93"/>
        <v>17.900000000000006</v>
      </c>
      <c r="F82" s="8">
        <v>60.9</v>
      </c>
      <c r="G82" s="8">
        <v>88.9</v>
      </c>
      <c r="H82" s="4">
        <f t="shared" si="94"/>
        <v>28.000000000000007</v>
      </c>
      <c r="I82" s="8">
        <v>-70.8</v>
      </c>
      <c r="J82" s="8">
        <v>-31.9</v>
      </c>
      <c r="K82" s="4">
        <f t="shared" si="95"/>
        <v>38.9</v>
      </c>
      <c r="L82" s="8">
        <v>-119.2</v>
      </c>
      <c r="M82" s="8">
        <v>-115.2</v>
      </c>
      <c r="N82" s="4">
        <f t="shared" si="96"/>
        <v>4</v>
      </c>
      <c r="O82" s="8">
        <v>-200.8</v>
      </c>
      <c r="P82" s="8">
        <v>-188.6</v>
      </c>
      <c r="Q82" s="4">
        <f t="shared" si="97"/>
        <v>12.200000000000017</v>
      </c>
      <c r="R82" s="8">
        <v>-234.9</v>
      </c>
      <c r="S82" s="8">
        <v>-270.39999999999998</v>
      </c>
      <c r="T82" s="4">
        <f t="shared" si="98"/>
        <v>-35.499999999999972</v>
      </c>
      <c r="U82" s="8">
        <v>13.9</v>
      </c>
      <c r="V82" s="8">
        <v>34.4</v>
      </c>
      <c r="W82" s="4">
        <f t="shared" si="99"/>
        <v>20.5</v>
      </c>
      <c r="X82" s="8">
        <v>-30.3</v>
      </c>
      <c r="Y82" s="8">
        <v>-5.9</v>
      </c>
      <c r="Z82" s="4">
        <f t="shared" si="100"/>
        <v>24.4</v>
      </c>
    </row>
    <row r="83" spans="1:26" x14ac:dyDescent="0.35">
      <c r="A83" s="18" t="s">
        <v>40</v>
      </c>
      <c r="B83" s="18"/>
      <c r="E83" s="4">
        <f>AVERAGE(E80:E82)</f>
        <v>11.966666666666669</v>
      </c>
      <c r="H83" s="10">
        <f>AVERAGE(H80:H82)</f>
        <v>23.100000000000005</v>
      </c>
      <c r="K83" s="4">
        <f>AVERAGE(K80:K82)</f>
        <v>21.099999999999998</v>
      </c>
      <c r="N83" s="10">
        <f>AVERAGE(N80:N82)</f>
        <v>14.333333333333334</v>
      </c>
      <c r="Q83" s="10">
        <f>AVERAGE(Q80:Q82)</f>
        <v>22.866666666666664</v>
      </c>
      <c r="T83" s="10">
        <f>AVERAGE(T80:T82)</f>
        <v>-29.933333333333326</v>
      </c>
      <c r="W83" s="10">
        <f>AVERAGE(W80:W82)</f>
        <v>26.866666666666664</v>
      </c>
      <c r="Z83" s="4">
        <f>AVERAGE(Z80:Z82)</f>
        <v>17.933333333333334</v>
      </c>
    </row>
    <row r="84" spans="1:26" x14ac:dyDescent="0.35">
      <c r="B84" s="8" t="s">
        <v>38</v>
      </c>
      <c r="C84" s="27" t="s">
        <v>59</v>
      </c>
      <c r="D84" s="27"/>
      <c r="E84" s="27"/>
      <c r="F84" s="27"/>
      <c r="G84" s="27"/>
      <c r="H84" s="27"/>
      <c r="I84" s="27"/>
      <c r="J84" s="27"/>
      <c r="K84" s="27"/>
      <c r="L84" s="27"/>
      <c r="M84" s="27"/>
      <c r="N84" s="27"/>
      <c r="O84" s="27"/>
      <c r="P84" s="27"/>
      <c r="Q84" s="27"/>
      <c r="R84" s="27"/>
      <c r="S84" s="27"/>
      <c r="T84" s="27"/>
      <c r="U84" s="27"/>
      <c r="V84" s="27"/>
      <c r="W84" s="27"/>
      <c r="X84" s="27"/>
      <c r="Y84" s="27"/>
      <c r="Z84" s="27"/>
    </row>
  </sheetData>
  <mergeCells count="44">
    <mergeCell ref="C69:Z69"/>
    <mergeCell ref="C74:Z74"/>
    <mergeCell ref="C79:Z79"/>
    <mergeCell ref="C84:Z84"/>
    <mergeCell ref="C39:Z39"/>
    <mergeCell ref="C44:Z44"/>
    <mergeCell ref="C49:Z49"/>
    <mergeCell ref="C54:Z54"/>
    <mergeCell ref="C59:Z59"/>
    <mergeCell ref="C64:Z64"/>
    <mergeCell ref="C34:Z34"/>
    <mergeCell ref="A8:B8"/>
    <mergeCell ref="A13:B13"/>
    <mergeCell ref="A18:B18"/>
    <mergeCell ref="A23:B23"/>
    <mergeCell ref="A28:B28"/>
    <mergeCell ref="A33:B33"/>
    <mergeCell ref="C9:Z9"/>
    <mergeCell ref="C14:Z14"/>
    <mergeCell ref="C19:Z19"/>
    <mergeCell ref="C24:Z24"/>
    <mergeCell ref="C29:Z29"/>
    <mergeCell ref="A38:B38"/>
    <mergeCell ref="A43:B43"/>
    <mergeCell ref="A48:B48"/>
    <mergeCell ref="A53:B53"/>
    <mergeCell ref="A58:B58"/>
    <mergeCell ref="A63:B63"/>
    <mergeCell ref="A68:B68"/>
    <mergeCell ref="A73:B73"/>
    <mergeCell ref="A78:B78"/>
    <mergeCell ref="A83:B83"/>
    <mergeCell ref="R3:T3"/>
    <mergeCell ref="U3:W3"/>
    <mergeCell ref="X3:Z3"/>
    <mergeCell ref="C2:H2"/>
    <mergeCell ref="I2:N2"/>
    <mergeCell ref="O2:T2"/>
    <mergeCell ref="U2:Z2"/>
    <mergeCell ref="C3:E3"/>
    <mergeCell ref="F3:H3"/>
    <mergeCell ref="I3:K3"/>
    <mergeCell ref="L3:N3"/>
    <mergeCell ref="O3:Q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6D55-646D-450F-9E02-D99DE59BB851}">
  <dimension ref="A1"/>
  <sheetViews>
    <sheetView topLeftCell="A16" zoomScale="60" zoomScaleNormal="60" workbookViewId="0">
      <selection activeCell="U26" sqref="U26"/>
    </sheetView>
  </sheetViews>
  <sheetFormatPr baseColWidth="10"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Bilans_annuel</vt:lpstr>
      <vt:lpstr>Bilans_saisonniers</vt:lpstr>
      <vt:lpstr>Synthese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2023-02-10T11:49:00Z</dcterms:modified>
</cp:coreProperties>
</file>